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rtklar\OneDrive\Dokumente\Fako So Spielplan\Saison 24-25\"/>
    </mc:Choice>
  </mc:AlternateContent>
  <xr:revisionPtr revIDLastSave="0" documentId="8_{66679A36-CE3C-41AC-B7BF-98594F7B940D}" xr6:coauthVersionLast="47" xr6:coauthVersionMax="47" xr10:uidLastSave="{00000000-0000-0000-0000-000000000000}"/>
  <bookViews>
    <workbookView xWindow="-113" yWindow="-113" windowWidth="24267" windowHeight="13386" tabRatio="756" firstSheet="1" activeTab="1" xr2:uid="{00000000-000D-0000-FFFF-FFFF00000000}"/>
  </bookViews>
  <sheets>
    <sheet name="Spielplan Kat. A" sheetId="16" state="hidden" r:id="rId1"/>
    <sheet name="Rangliste Kat.A" sheetId="22" r:id="rId2"/>
    <sheet name="Rangliste Kat.B Gruppe B " sheetId="23" r:id="rId3"/>
    <sheet name="Spielplan Kat. B Gr. A" sheetId="17" state="hidden" r:id="rId4"/>
    <sheet name="Tabelle11" sheetId="21" state="hidden" r:id="rId5"/>
    <sheet name="Tabelle10" sheetId="20" state="hidden" r:id="rId6"/>
    <sheet name="Tabelle1" sheetId="9" state="hidden" r:id="rId7"/>
    <sheet name="Tabelle4" sheetId="3" state="hidden" r:id="rId8"/>
    <sheet name="Tabelle2" sheetId="4" state="hidden" r:id="rId9"/>
    <sheet name="Spielplan Kat.B (Gr.B)" sheetId="5" state="hidden" r:id="rId10"/>
    <sheet name="Tabelle9" sheetId="19" state="hidden" r:id="rId11"/>
    <sheet name="Ergebnisse Kat.A +B" sheetId="18" state="hidden" r:id="rId12"/>
    <sheet name="xxx Ergebnisse Kat.B" sheetId="15" state="hidden" r:id="rId13"/>
    <sheet name="xxx Ergebnisse Kat.A" sheetId="14" state="hidden" r:id="rId14"/>
    <sheet name="Tabelle7" sheetId="12" state="hidden" r:id="rId15"/>
    <sheet name="Tabelle8" sheetId="13" state="hidden" r:id="rId16"/>
    <sheet name="Tabelle5" sheetId="10" state="hidden" r:id="rId17"/>
    <sheet name="Tabelle6" sheetId="11" state="hidden" r:id="rId18"/>
    <sheet name="Schlussrunde Spielplan" sheetId="6" state="hidden" r:id="rId19"/>
    <sheet name="Tabelle3" sheetId="7" state="hidden" r:id="rId20"/>
    <sheet name="Hallenmeisterschaft Senioren" sheetId="8" state="hidden" r:id="rId2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4" i="18" l="1"/>
  <c r="D64" i="18"/>
  <c r="I64" i="18"/>
  <c r="J64" i="18"/>
  <c r="L64" i="18"/>
  <c r="Q64" i="18"/>
  <c r="AI64" i="18"/>
  <c r="AJ64" i="18"/>
  <c r="AK64" i="18"/>
  <c r="AL64" i="18"/>
  <c r="J65" i="18"/>
  <c r="L65" i="18"/>
  <c r="F65" i="18"/>
  <c r="H65" i="18"/>
  <c r="B65" i="18"/>
  <c r="D65" i="18"/>
  <c r="F62" i="18"/>
  <c r="H62" i="18"/>
  <c r="D62" i="18"/>
  <c r="H59" i="18"/>
  <c r="B59" i="18"/>
  <c r="D59" i="18"/>
  <c r="B56" i="18"/>
  <c r="D56" i="18"/>
  <c r="F42" i="18"/>
  <c r="J46" i="18"/>
  <c r="L46" i="18"/>
  <c r="F46" i="18"/>
  <c r="H46" i="18"/>
  <c r="B46" i="18"/>
  <c r="D46" i="18"/>
  <c r="F43" i="18"/>
  <c r="H43" i="18"/>
  <c r="B43" i="18"/>
  <c r="D43" i="18"/>
  <c r="F40" i="18"/>
  <c r="H40" i="18"/>
  <c r="B40" i="18"/>
  <c r="D40" i="18"/>
  <c r="B39" i="18"/>
  <c r="B37" i="18"/>
  <c r="D37" i="18"/>
  <c r="B10" i="18"/>
  <c r="B9" i="18"/>
  <c r="F13" i="18"/>
  <c r="H13" i="18"/>
  <c r="B13" i="18"/>
  <c r="D13" i="18"/>
  <c r="F16" i="18"/>
  <c r="H16" i="18"/>
  <c r="B16" i="18"/>
  <c r="D16" i="18"/>
  <c r="J19" i="18"/>
  <c r="L19" i="18"/>
  <c r="F19" i="18"/>
  <c r="H19" i="18"/>
  <c r="B19" i="18"/>
  <c r="D19" i="18"/>
  <c r="J22" i="18"/>
  <c r="L22" i="18"/>
  <c r="B22" i="18"/>
  <c r="D22" i="18"/>
  <c r="B25" i="18"/>
  <c r="D25" i="18"/>
  <c r="J25" i="18"/>
  <c r="L25" i="18"/>
  <c r="J28" i="18"/>
  <c r="L28" i="18"/>
  <c r="B28" i="18"/>
  <c r="D28" i="18"/>
  <c r="B5" i="18"/>
  <c r="AJ9" i="18"/>
  <c r="B12" i="18"/>
  <c r="B15" i="18"/>
  <c r="B21" i="18"/>
  <c r="B24" i="18"/>
  <c r="B27" i="18"/>
  <c r="D12" i="18"/>
  <c r="D15" i="18"/>
  <c r="D21" i="18"/>
  <c r="D24" i="18"/>
  <c r="D27" i="18"/>
  <c r="F12" i="18"/>
  <c r="F15" i="18"/>
  <c r="F18" i="18"/>
  <c r="H12" i="18"/>
  <c r="H15" i="18"/>
  <c r="H18" i="18"/>
  <c r="J18" i="18"/>
  <c r="J21" i="18"/>
  <c r="J24" i="18"/>
  <c r="J27" i="18"/>
  <c r="L18" i="18"/>
  <c r="L21" i="18"/>
  <c r="L24" i="18"/>
  <c r="L27" i="18"/>
  <c r="B36" i="18"/>
  <c r="B42" i="18"/>
  <c r="B45" i="18"/>
  <c r="D36" i="18"/>
  <c r="D39" i="18"/>
  <c r="D42" i="18"/>
  <c r="D45" i="18"/>
  <c r="F39" i="18"/>
  <c r="F45" i="18"/>
  <c r="H39" i="18"/>
  <c r="H42" i="18"/>
  <c r="H45" i="18"/>
  <c r="J45" i="18"/>
  <c r="L45" i="18"/>
  <c r="B55" i="18"/>
  <c r="B58" i="18"/>
  <c r="D55" i="18"/>
  <c r="D58" i="18"/>
  <c r="D61" i="18"/>
  <c r="F58" i="18"/>
  <c r="F61" i="18"/>
  <c r="H58" i="18"/>
  <c r="H61" i="18"/>
  <c r="J66" i="18"/>
  <c r="AJ55" i="18"/>
  <c r="T47" i="18"/>
  <c r="R47" i="18"/>
  <c r="U47" i="18" s="1"/>
  <c r="P47" i="18"/>
  <c r="L47" i="18"/>
  <c r="AJ42" i="18"/>
  <c r="AK39" i="18"/>
  <c r="AK36" i="18"/>
  <c r="AK33" i="18"/>
  <c r="AJ33" i="18"/>
  <c r="R32" i="18"/>
  <c r="N32" i="18"/>
  <c r="J32" i="18"/>
  <c r="F32" i="18"/>
  <c r="B32" i="18"/>
  <c r="T66" i="18"/>
  <c r="R66" i="18"/>
  <c r="U61" i="18"/>
  <c r="P66" i="18"/>
  <c r="N66" i="18"/>
  <c r="U55" i="18"/>
  <c r="AK55" i="18"/>
  <c r="AK52" i="18"/>
  <c r="AJ52" i="18"/>
  <c r="M52" i="18"/>
  <c r="I52" i="18"/>
  <c r="R51" i="18"/>
  <c r="N51" i="18"/>
  <c r="J51" i="18"/>
  <c r="F51" i="18"/>
  <c r="B51" i="18"/>
  <c r="AD5" i="18"/>
  <c r="Z5" i="18"/>
  <c r="V5" i="18"/>
  <c r="R5" i="18"/>
  <c r="N5" i="18"/>
  <c r="J5" i="18"/>
  <c r="F5" i="18"/>
  <c r="AF29" i="18"/>
  <c r="AD29" i="18"/>
  <c r="AB29" i="18"/>
  <c r="Z29" i="18"/>
  <c r="X29" i="18"/>
  <c r="V29" i="18"/>
  <c r="T29" i="18"/>
  <c r="R29" i="18"/>
  <c r="AL33" i="18" l="1"/>
  <c r="N47" i="18"/>
  <c r="Q47" i="18" s="1"/>
  <c r="AK42" i="18"/>
  <c r="AL42" i="18" s="1"/>
  <c r="Q66" i="18"/>
  <c r="U29" i="18"/>
  <c r="B47" i="18"/>
  <c r="AI33" i="18"/>
  <c r="AI42" i="18"/>
  <c r="AJ36" i="18"/>
  <c r="AL36" i="18" s="1"/>
  <c r="Y29" i="18"/>
  <c r="AJ45" i="18"/>
  <c r="D47" i="18"/>
  <c r="AJ39" i="18"/>
  <c r="AL39" i="18" s="1"/>
  <c r="AI39" i="18"/>
  <c r="F47" i="18"/>
  <c r="J47" i="18"/>
  <c r="M47" i="18" s="1"/>
  <c r="AI36" i="18"/>
  <c r="AL52" i="18"/>
  <c r="AK21" i="18"/>
  <c r="AI15" i="18"/>
  <c r="AJ21" i="18"/>
  <c r="AG29" i="18"/>
  <c r="AK58" i="18"/>
  <c r="AK61" i="18"/>
  <c r="B66" i="18"/>
  <c r="U66" i="18"/>
  <c r="AI52" i="18"/>
  <c r="AL55" i="18"/>
  <c r="AJ58" i="18"/>
  <c r="E55" i="18"/>
  <c r="AI55" i="18" s="1"/>
  <c r="D66" i="18"/>
  <c r="Q58" i="18"/>
  <c r="L66" i="18"/>
  <c r="M66" i="18" s="1"/>
  <c r="F66" i="18"/>
  <c r="AK24" i="18"/>
  <c r="AJ61" i="18"/>
  <c r="E58" i="18"/>
  <c r="F29" i="18"/>
  <c r="AJ24" i="18"/>
  <c r="B29" i="18"/>
  <c r="L29" i="18"/>
  <c r="H29" i="18"/>
  <c r="J29" i="18"/>
  <c r="AJ12" i="18"/>
  <c r="AI6" i="18"/>
  <c r="N29" i="18"/>
  <c r="P29" i="18"/>
  <c r="AC29" i="18"/>
  <c r="AK12" i="18"/>
  <c r="AL6" i="18"/>
  <c r="AL15" i="18" l="1"/>
  <c r="AI61" i="18"/>
  <c r="AI45" i="18"/>
  <c r="AL27" i="18"/>
  <c r="AL21" i="18"/>
  <c r="E47" i="18"/>
  <c r="H47" i="18"/>
  <c r="I47" i="18" s="1"/>
  <c r="AK45" i="18"/>
  <c r="AL45" i="18" s="1"/>
  <c r="AI12" i="18"/>
  <c r="E66" i="18"/>
  <c r="AI24" i="18"/>
  <c r="AL61" i="18"/>
  <c r="AI58" i="18"/>
  <c r="AL58" i="18"/>
  <c r="AL18" i="18"/>
  <c r="AI21" i="18"/>
  <c r="AL24" i="18"/>
  <c r="H66" i="18"/>
  <c r="I66" i="18" s="1"/>
  <c r="AL12" i="18"/>
  <c r="M29" i="18"/>
  <c r="I29" i="18"/>
  <c r="AI18" i="18"/>
  <c r="AI27" i="18"/>
  <c r="Q29" i="18"/>
  <c r="AI9" i="18"/>
  <c r="E29" i="18"/>
  <c r="D29" i="18"/>
  <c r="D9" i="18"/>
  <c r="D10" i="18"/>
  <c r="D10" i="18" a="1"/>
  <c r="D9" i="18" a="1"/>
  <c r="AK9" i="18"/>
  <c r="AL9" i="1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<sst xmlns="http://schemas.openxmlformats.org/spreadsheetml/2006/main" count="876" uniqueCount="157">
  <si>
    <t>Runde 2  am 12.11.24 in Neuendorf ab 19:00</t>
  </si>
  <si>
    <t xml:space="preserve">Spiel </t>
  </si>
  <si>
    <t>Spiel</t>
  </si>
  <si>
    <t>1.</t>
  </si>
  <si>
    <t>TV Olten 2</t>
  </si>
  <si>
    <t>TV Olten 3</t>
  </si>
  <si>
    <t>TV Gunzgen 1</t>
  </si>
  <si>
    <t>2.</t>
  </si>
  <si>
    <t>MTV Stüsslingen 1</t>
  </si>
  <si>
    <t>TSV Deitingen</t>
  </si>
  <si>
    <t>3.</t>
  </si>
  <si>
    <t>Satus Olten</t>
  </si>
  <si>
    <t>4.</t>
  </si>
  <si>
    <t>5.</t>
  </si>
  <si>
    <t>6.</t>
  </si>
  <si>
    <t>7.</t>
  </si>
  <si>
    <t>8.</t>
  </si>
  <si>
    <t>Runde 5 am 03. 12. 24  in Neuendorf  ab 19:00</t>
  </si>
  <si>
    <t>Runde 7 am 9.1.25 in Gunzgen ab 19:15</t>
  </si>
  <si>
    <t>Runde  8 am 15.1.25  in Trimbach  ab 19:00</t>
  </si>
  <si>
    <t>Die ersten vierplazierten kommen in die Finalrunde und die hinteren vierplazierten komme in die Rangsipiele. (Spielzeit 2mal 9min)</t>
  </si>
  <si>
    <t>Pkt.</t>
  </si>
  <si>
    <t>Schiri</t>
  </si>
  <si>
    <t>MTV Obergösgen 2</t>
  </si>
  <si>
    <t>MTV Starrkirch 1</t>
  </si>
  <si>
    <t>TV Egerkingen</t>
  </si>
  <si>
    <t>STV Niederbuchsiten 2</t>
  </si>
  <si>
    <t>TV Gunzgen 2</t>
  </si>
  <si>
    <t>Die erste und zweitplatzierte der beiden Gruppen und der besser Gruppendritte kommen in die Finalrunde (Rang 1 bis Rang 5)</t>
  </si>
  <si>
    <t>Der schlechtere drittplazierte und die viert und fünfplazierten kommen in die Rangspiele (6 bis 10)</t>
  </si>
  <si>
    <t xml:space="preserve">(Spielzeit 2mal 10min) </t>
  </si>
  <si>
    <t>Gruppe A</t>
  </si>
  <si>
    <t>Rang:</t>
  </si>
  <si>
    <t>Runde  1  Gruppe B am Mittwoch 30.10.24  in Obergösgen  ab 19:00</t>
  </si>
  <si>
    <t>Runde 2  Gruppe B  am Donnerstag  14.11.24 in Stüsslingen ab 19:00</t>
  </si>
  <si>
    <t xml:space="preserve">MTV Obergösgen 1 </t>
  </si>
  <si>
    <t>MTV Starrkirch 2</t>
  </si>
  <si>
    <t>MTV Obergösgen 1</t>
  </si>
  <si>
    <t>STV Niederbuchsiten 1</t>
  </si>
  <si>
    <t>FB Neuendorf 3</t>
  </si>
  <si>
    <t>MTV Stüsslingen 2</t>
  </si>
  <si>
    <t>Runde 3   Gruppe B   am Donnerstag  28.11.24 in Starrkirch ab 19:00</t>
  </si>
  <si>
    <t>Runde 4  Gruppe B am 12.12.24 in Niederbuchsiten in  ab 19:00</t>
  </si>
  <si>
    <t xml:space="preserve">MTV Starrkirch 2 </t>
  </si>
  <si>
    <t xml:space="preserve">Gruppe B </t>
  </si>
  <si>
    <t>Spielplan  der  Schlussrunde  in Obergösgen (3 Fach Turnhalle Kreisschule Mittelgösgen)</t>
  </si>
  <si>
    <t>B 3</t>
  </si>
  <si>
    <t>-</t>
  </si>
  <si>
    <t>B 4</t>
  </si>
  <si>
    <t>:</t>
  </si>
  <si>
    <t>B 2</t>
  </si>
  <si>
    <t>B 1</t>
  </si>
  <si>
    <t>A 1. - A 4.</t>
  </si>
  <si>
    <t>A 2</t>
  </si>
  <si>
    <t>A 3</t>
  </si>
  <si>
    <t>B 5</t>
  </si>
  <si>
    <t>B 1. - B 5.</t>
  </si>
  <si>
    <t>A 1</t>
  </si>
  <si>
    <t>A 4</t>
  </si>
  <si>
    <t>Zeit:</t>
  </si>
  <si>
    <t>Mannschaft  A</t>
  </si>
  <si>
    <t>Mannschaft B</t>
  </si>
  <si>
    <t>Teilnehmer</t>
  </si>
  <si>
    <t>Resultat</t>
  </si>
  <si>
    <t>B 8</t>
  </si>
  <si>
    <t>B 9</t>
  </si>
  <si>
    <t>B 7</t>
  </si>
  <si>
    <t>B 6</t>
  </si>
  <si>
    <t>A 5. - A 8.</t>
  </si>
  <si>
    <t>A 6</t>
  </si>
  <si>
    <t>A 7</t>
  </si>
  <si>
    <t>B 10</t>
  </si>
  <si>
    <t>B 6. - B 10.</t>
  </si>
  <si>
    <t>A 5</t>
  </si>
  <si>
    <t>A 8</t>
  </si>
  <si>
    <t>B  9</t>
  </si>
  <si>
    <t>Gruppe  A</t>
  </si>
  <si>
    <t>Gruppe  B</t>
  </si>
  <si>
    <t>TV Olten 2**</t>
  </si>
  <si>
    <t>MTV Obergösgen 1**</t>
  </si>
  <si>
    <t>TV Olten 3**</t>
  </si>
  <si>
    <t>MTV Obergösgen 2**</t>
  </si>
  <si>
    <t>Satus Olten  **</t>
  </si>
  <si>
    <t>MTV Starrkirch 1**</t>
  </si>
  <si>
    <t>FG Trimbach-Läufelfingen**</t>
  </si>
  <si>
    <t>MTV Starrkirch 2*</t>
  </si>
  <si>
    <t>FB Neuendorf S*</t>
  </si>
  <si>
    <t>TV Egerkingen **</t>
  </si>
  <si>
    <t>TV Gunzgen 1**</t>
  </si>
  <si>
    <t>STV Niederbuchsiten 1**</t>
  </si>
  <si>
    <t>MTV Stüsslingen 1**</t>
  </si>
  <si>
    <t>STV Niederbuchsiten 2*</t>
  </si>
  <si>
    <t>TSV Deitingen *</t>
  </si>
  <si>
    <t>FB Neuendorf 4*</t>
  </si>
  <si>
    <t>9.</t>
  </si>
  <si>
    <t>TV Gunzgen 2*</t>
  </si>
  <si>
    <t>10.</t>
  </si>
  <si>
    <t>MTV Stüsslingen 2*</t>
  </si>
  <si>
    <t xml:space="preserve">MTV Stüsslingen 2 </t>
  </si>
  <si>
    <t xml:space="preserve">MTV Stüsslingen 2  </t>
  </si>
  <si>
    <t xml:space="preserve">STV Niederbuchsiten 1 </t>
  </si>
  <si>
    <t>Bälle</t>
  </si>
  <si>
    <t>Runde 2  Gruppe A  am Dienstag 03.12.24 in Egerkingen ab 19.00</t>
  </si>
  <si>
    <t>Runde 3   Gruppe A   am Dienstag 17.12.24 in Egerkingen ab 19.00</t>
  </si>
  <si>
    <t>Runde 4  Gruppe A am Dienstag  14.01.25 in Gunzgen ab 20.15</t>
  </si>
  <si>
    <t xml:space="preserve">MTV Obergösgen 2 </t>
  </si>
  <si>
    <t>Trimbach - Läufelfingen</t>
  </si>
  <si>
    <t>FB Neuendorf S.</t>
  </si>
  <si>
    <t>Trimbach-Läufelfingen</t>
  </si>
  <si>
    <t>FB Neuendorf S</t>
  </si>
  <si>
    <t xml:space="preserve"> FB Neuendorf S</t>
  </si>
  <si>
    <t>FB Neuendorf  S</t>
  </si>
  <si>
    <t xml:space="preserve"> MTV Stüsslingen 1</t>
  </si>
  <si>
    <t>Trimbach-Läufelingen</t>
  </si>
  <si>
    <t xml:space="preserve">TSV Deitingen </t>
  </si>
  <si>
    <t xml:space="preserve">Satus Olten </t>
  </si>
  <si>
    <t>MTV Stüsslingen</t>
  </si>
  <si>
    <t>TV Oltne 3</t>
  </si>
  <si>
    <t>Er</t>
  </si>
  <si>
    <t>XXXXXXXXXXXXXXXXX</t>
  </si>
  <si>
    <t>Punkte:</t>
  </si>
  <si>
    <t>Bälle:</t>
  </si>
  <si>
    <t>+ Bälle</t>
  </si>
  <si>
    <t>- Bälle</t>
  </si>
  <si>
    <t>Total Bälle</t>
  </si>
  <si>
    <t>Punkte</t>
  </si>
  <si>
    <t>Ergebnissse Kategorie A</t>
  </si>
  <si>
    <t>Ergebnissse Kategorie B  Gruppe-A</t>
  </si>
  <si>
    <t>Ergebnissse Kategorie B  Gruppe-B</t>
  </si>
  <si>
    <r>
      <t xml:space="preserve">Faustball Kleinhallen  Saison 2024 - 2025                          </t>
    </r>
    <r>
      <rPr>
        <b/>
        <sz val="48"/>
        <color rgb="FF000000"/>
        <rFont val="Aptos Narrow"/>
        <family val="2"/>
      </rPr>
      <t>Senioren</t>
    </r>
    <r>
      <rPr>
        <sz val="48"/>
        <color rgb="FF000000"/>
        <rFont val="Aptos Narrow"/>
        <family val="2"/>
        <charset val="1"/>
      </rPr>
      <t xml:space="preserve"> Kt. Solothurn</t>
    </r>
  </si>
  <si>
    <t xml:space="preserve">  FB Neuendorf S.</t>
  </si>
  <si>
    <t xml:space="preserve">       TSV Deitingen</t>
  </si>
  <si>
    <t>Runde 1 am  18.12.24   in Trimbach  ab 19:00</t>
  </si>
  <si>
    <t>Runde 3  am  26.11.24 in Gunzgen ab  20:15</t>
  </si>
  <si>
    <t xml:space="preserve">TV Egerkingen </t>
  </si>
  <si>
    <t>MTV Starrkirch</t>
  </si>
  <si>
    <t>STV Niederbuchsitne 2</t>
  </si>
  <si>
    <t>MTv Stüsslingen 2</t>
  </si>
  <si>
    <t>Runde  1  Gruppe A am Mittwoch 06.11.24 in Obergösgen  ab 19.00</t>
  </si>
  <si>
    <t>Runde 6   am 12.12.24 in Stüsslingen  ab 19:00</t>
  </si>
  <si>
    <t>Runde 4  am 31.10.24 in Stüsslingen ab 19:00</t>
  </si>
  <si>
    <t>TV Oltenn 3</t>
  </si>
  <si>
    <t>TV Starrkirch 1</t>
  </si>
  <si>
    <t>Spielplan Kat. A Kleinhallenmeisterschaft Senioren</t>
  </si>
  <si>
    <t>Spielplan Kat. B Gruppe A Kleinhallen Seniorenmeisterschaft 2024 / 25</t>
  </si>
  <si>
    <t>MTV Obergögen 1</t>
  </si>
  <si>
    <t xml:space="preserve">   Spielplan Senioren Kleinhallensaison 2024 / 25   Kat.B (Gruppe B)</t>
  </si>
  <si>
    <t>MTV  Stüsslingen 2</t>
  </si>
  <si>
    <t xml:space="preserve">STV Niederbuchssiten </t>
  </si>
  <si>
    <t>FG Trimbach-Läufelfingen</t>
  </si>
  <si>
    <t>Bälle   +</t>
  </si>
  <si>
    <t>Bälle   -</t>
  </si>
  <si>
    <t xml:space="preserve"> Differenz</t>
  </si>
  <si>
    <t xml:space="preserve">TV Olten 3 </t>
  </si>
  <si>
    <t xml:space="preserve">Spiele </t>
  </si>
  <si>
    <t>Rangliste nach der  1. Runde  Kat.B  Gruppe B (Kleinhallensaison)</t>
  </si>
  <si>
    <t>Rangliste nach  1. Runde der Kat.A (Kleinhallensaison)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</si>
</sst>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59" x14ac:knownFonts="1"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i/>
      <sz val="11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b/>
      <i/>
      <u/>
      <sz val="14"/>
      <color rgb="FF000000"/>
      <name val="Eras Bold ITC"/>
      <family val="2"/>
      <charset val="1"/>
    </font>
    <font>
      <b/>
      <i/>
      <u/>
      <sz val="11"/>
      <color rgb="FF000000"/>
      <name val="ADLaM Display"/>
      <charset val="1"/>
    </font>
    <font>
      <b/>
      <u/>
      <sz val="10"/>
      <color rgb="FF000000"/>
      <name val="Amasis MT Pro Black"/>
      <family val="1"/>
      <charset val="1"/>
    </font>
    <font>
      <b/>
      <u/>
      <sz val="11"/>
      <color rgb="FF000000"/>
      <name val="Aharoni"/>
      <charset val="177"/>
    </font>
    <font>
      <u/>
      <sz val="11"/>
      <color rgb="FF000000"/>
      <name val="Aharoni"/>
      <charset val="177"/>
    </font>
    <font>
      <sz val="14"/>
      <color rgb="FF000000"/>
      <name val="Aharoni"/>
      <charset val="177"/>
    </font>
    <font>
      <sz val="11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u/>
      <sz val="12"/>
      <color rgb="FF000000"/>
      <name val="Arial Black"/>
      <family val="2"/>
    </font>
    <font>
      <b/>
      <u/>
      <sz val="11"/>
      <color rgb="FF000000"/>
      <name val="Arial Black"/>
      <family val="2"/>
    </font>
    <font>
      <b/>
      <sz val="11"/>
      <color rgb="FF000000"/>
      <name val="Arial Black"/>
      <family val="2"/>
    </font>
    <font>
      <b/>
      <u/>
      <sz val="11"/>
      <color rgb="FFFF0000"/>
      <name val="Arial Black"/>
      <family val="2"/>
    </font>
    <font>
      <b/>
      <sz val="11"/>
      <color rgb="FFFF0000"/>
      <name val="Arial Black"/>
      <family val="2"/>
    </font>
    <font>
      <b/>
      <i/>
      <u/>
      <sz val="11"/>
      <color rgb="FF000000"/>
      <name val="Arial Black"/>
      <family val="2"/>
    </font>
    <font>
      <sz val="10"/>
      <color rgb="FF000000"/>
      <name val="Arial Black"/>
      <family val="2"/>
    </font>
    <font>
      <b/>
      <i/>
      <u/>
      <sz val="20"/>
      <color rgb="FF000000"/>
      <name val="Arial Black"/>
      <family val="2"/>
    </font>
    <font>
      <b/>
      <i/>
      <u/>
      <sz val="10"/>
      <color rgb="FF000000"/>
      <name val="Arial Black"/>
      <family val="2"/>
    </font>
    <font>
      <b/>
      <sz val="9"/>
      <color rgb="FF000000"/>
      <name val="Arial Black"/>
      <family val="2"/>
    </font>
    <font>
      <b/>
      <sz val="11"/>
      <color rgb="FFC0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FF0000"/>
      <name val="Arial Black"/>
      <family val="2"/>
    </font>
    <font>
      <b/>
      <u/>
      <sz val="10"/>
      <color rgb="FFFF0000"/>
      <name val="Arial Black"/>
      <family val="2"/>
    </font>
    <font>
      <b/>
      <i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i/>
      <sz val="10"/>
      <color rgb="FF000000"/>
      <name val="Arial Black"/>
      <family val="2"/>
    </font>
    <font>
      <b/>
      <u/>
      <sz val="22"/>
      <color rgb="FF000000"/>
      <name val="Arial Black"/>
      <family val="2"/>
    </font>
    <font>
      <u/>
      <sz val="10"/>
      <color rgb="FF000000"/>
      <name val="Arial Black"/>
      <family val="2"/>
    </font>
    <font>
      <sz val="8"/>
      <name val="Aptos Narrow"/>
      <family val="2"/>
      <charset val="1"/>
    </font>
    <font>
      <b/>
      <sz val="9"/>
      <color rgb="FFFF0000"/>
      <name val="Arial Black"/>
      <family val="2"/>
    </font>
    <font>
      <sz val="11"/>
      <color rgb="FFFF0000"/>
      <name val="Aptos Narrow"/>
      <family val="2"/>
      <charset val="1"/>
    </font>
    <font>
      <sz val="10"/>
      <color rgb="FFFF0000"/>
      <name val="Arial Black"/>
      <family val="2"/>
    </font>
    <font>
      <i/>
      <sz val="10"/>
      <color rgb="FFFF0000"/>
      <name val="Arial Black"/>
      <family val="2"/>
    </font>
    <font>
      <sz val="11"/>
      <color rgb="FF000000"/>
      <name val="Aptos Narrow"/>
      <family val="2"/>
      <charset val="1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24"/>
      <color rgb="FF000000"/>
      <name val="Aptos Narrow"/>
      <family val="2"/>
      <charset val="1"/>
    </font>
    <font>
      <sz val="48"/>
      <color rgb="FF000000"/>
      <name val="Aptos Narrow"/>
      <family val="2"/>
      <charset val="1"/>
    </font>
    <font>
      <b/>
      <sz val="48"/>
      <color rgb="FF000000"/>
      <name val="Aptos Narrow"/>
      <family val="2"/>
    </font>
    <font>
      <b/>
      <u/>
      <sz val="10"/>
      <color theme="1"/>
      <name val="Arial Black"/>
      <family val="2"/>
    </font>
    <font>
      <sz val="12"/>
      <color rgb="FF000000"/>
      <name val="Aptos Narrow"/>
      <family val="2"/>
    </font>
    <font>
      <b/>
      <i/>
      <u/>
      <sz val="22"/>
      <color rgb="FF000000"/>
      <name val="Arial Black"/>
      <family val="2"/>
    </font>
    <font>
      <b/>
      <u/>
      <sz val="20"/>
      <color rgb="FF000000"/>
      <name val="Arial Black"/>
      <family val="2"/>
    </font>
    <font>
      <b/>
      <u/>
      <sz val="24"/>
      <color rgb="FF000000"/>
      <name val="Arial Black"/>
      <family val="2"/>
    </font>
    <font>
      <u/>
      <sz val="12"/>
      <color rgb="FF000000"/>
      <name val="Arial Black"/>
      <family val="2"/>
    </font>
    <font>
      <b/>
      <sz val="12"/>
      <color rgb="FFFF0000"/>
      <name val="Aptos Narrow"/>
      <family val="2"/>
    </font>
    <font>
      <b/>
      <sz val="11"/>
      <color rgb="FFFF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Aptos Narrow"/>
      <family val="2"/>
    </font>
    <font>
      <b/>
      <u/>
      <sz val="11"/>
      <color rgb="FF000000"/>
      <name val="Aptos Narrow"/>
      <family val="2"/>
    </font>
    <font>
      <b/>
      <sz val="12"/>
      <color rgb="FF000000"/>
      <name val="Arial Black"/>
      <family val="2"/>
    </font>
    <font>
      <b/>
      <sz val="12"/>
      <color rgb="FFFF0000"/>
      <name val="Arial Black"/>
      <family val="2"/>
    </font>
    <font>
      <b/>
      <sz val="10"/>
      <color rgb="FF000000"/>
      <name val="Aptos Narrow"/>
      <family val="2"/>
    </font>
    <font>
      <b/>
      <sz val="10"/>
      <color theme="1"/>
      <name val="Arial Black"/>
      <family val="2"/>
    </font>
    <font>
      <u/>
      <sz val="14"/>
      <color rgb="FF00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6" fillId="0" borderId="0" applyFont="0" applyFill="0" applyBorder="0" applyAlignment="0" applyProtection="0"/>
  </cellStyleXfs>
  <cellXfs count="28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2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0" fillId="0" borderId="9" xfId="0" applyBorder="1"/>
    <xf numFmtId="20" fontId="1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9" fillId="0" borderId="0" xfId="0" applyFont="1"/>
    <xf numFmtId="0" fontId="10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8" fillId="0" borderId="0" xfId="0" applyFont="1"/>
    <xf numFmtId="0" fontId="24" fillId="3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18" fillId="0" borderId="2" xfId="0" applyFont="1" applyBorder="1"/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3" xfId="0" applyFont="1" applyBorder="1"/>
    <xf numFmtId="0" fontId="23" fillId="0" borderId="9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23" fillId="0" borderId="0" xfId="0" applyFont="1"/>
    <xf numFmtId="0" fontId="11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3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0" fillId="0" borderId="4" xfId="0" applyBorder="1"/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/>
    <xf numFmtId="0" fontId="16" fillId="0" borderId="2" xfId="0" applyFont="1" applyBorder="1"/>
    <xf numFmtId="2" fontId="0" fillId="0" borderId="2" xfId="0" applyNumberFormat="1" applyBorder="1"/>
    <xf numFmtId="49" fontId="0" fillId="0" borderId="2" xfId="1" applyNumberFormat="1" applyFont="1" applyBorder="1"/>
    <xf numFmtId="164" fontId="37" fillId="0" borderId="2" xfId="0" applyNumberFormat="1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20" fontId="0" fillId="0" borderId="0" xfId="0" applyNumberFormat="1"/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8" fillId="0" borderId="3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8" fillId="5" borderId="0" xfId="0" applyFont="1" applyFill="1" applyAlignment="1">
      <alignment horizontal="center"/>
    </xf>
    <xf numFmtId="0" fontId="40" fillId="0" borderId="0" xfId="0" applyFont="1"/>
    <xf numFmtId="0" fontId="23" fillId="0" borderId="0" xfId="0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41" fillId="0" borderId="0" xfId="0" applyFont="1"/>
    <xf numFmtId="0" fontId="39" fillId="0" borderId="0" xfId="0" applyFont="1" applyAlignment="1">
      <alignment horizontal="center"/>
    </xf>
    <xf numFmtId="0" fontId="38" fillId="0" borderId="2" xfId="0" applyFont="1" applyBorder="1" applyAlignment="1">
      <alignment horizontal="center"/>
    </xf>
    <xf numFmtId="0" fontId="0" fillId="0" borderId="27" xfId="0" applyBorder="1"/>
    <xf numFmtId="0" fontId="3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39" fillId="0" borderId="0" xfId="0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3" fillId="0" borderId="6" xfId="0" applyFont="1" applyBorder="1"/>
    <xf numFmtId="0" fontId="23" fillId="0" borderId="5" xfId="0" applyFont="1" applyBorder="1"/>
    <xf numFmtId="0" fontId="30" fillId="0" borderId="0" xfId="0" applyFont="1"/>
    <xf numFmtId="0" fontId="45" fillId="0" borderId="0" xfId="0" applyFont="1"/>
    <xf numFmtId="0" fontId="19" fillId="0" borderId="0" xfId="0" applyFont="1"/>
    <xf numFmtId="0" fontId="29" fillId="0" borderId="0" xfId="0" applyFont="1"/>
    <xf numFmtId="0" fontId="4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38" fillId="4" borderId="3" xfId="0" applyFont="1" applyFill="1" applyBorder="1" applyAlignment="1">
      <alignment horizontal="center"/>
    </xf>
    <xf numFmtId="0" fontId="38" fillId="4" borderId="26" xfId="0" applyFont="1" applyFill="1" applyBorder="1" applyAlignment="1">
      <alignment horizontal="center"/>
    </xf>
    <xf numFmtId="0" fontId="38" fillId="4" borderId="9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8" fillId="4" borderId="3" xfId="0" applyFont="1" applyFill="1" applyBorder="1"/>
    <xf numFmtId="0" fontId="38" fillId="4" borderId="26" xfId="0" applyFont="1" applyFill="1" applyBorder="1"/>
    <xf numFmtId="0" fontId="38" fillId="4" borderId="9" xfId="0" applyFont="1" applyFill="1" applyBorder="1"/>
    <xf numFmtId="0" fontId="38" fillId="4" borderId="6" xfId="0" applyFont="1" applyFill="1" applyBorder="1" applyAlignment="1">
      <alignment horizontal="center"/>
    </xf>
    <xf numFmtId="0" fontId="38" fillId="4" borderId="25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26" xfId="0" applyFont="1" applyFill="1" applyBorder="1" applyAlignment="1">
      <alignment horizontal="center"/>
    </xf>
    <xf numFmtId="0" fontId="38" fillId="6" borderId="9" xfId="0" applyFont="1" applyFill="1" applyBorder="1" applyAlignment="1">
      <alignment horizontal="center"/>
    </xf>
    <xf numFmtId="0" fontId="38" fillId="6" borderId="3" xfId="0" applyFont="1" applyFill="1" applyBorder="1"/>
    <xf numFmtId="0" fontId="38" fillId="6" borderId="9" xfId="0" applyFont="1" applyFill="1" applyBorder="1"/>
    <xf numFmtId="0" fontId="49" fillId="0" borderId="0" xfId="0" applyFont="1"/>
    <xf numFmtId="0" fontId="50" fillId="0" borderId="3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4" borderId="3" xfId="0" applyFont="1" applyFill="1" applyBorder="1" applyAlignment="1">
      <alignment horizontal="center"/>
    </xf>
    <xf numFmtId="0" fontId="50" fillId="4" borderId="26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0" fontId="51" fillId="0" borderId="0" xfId="0" applyFont="1"/>
    <xf numFmtId="0" fontId="52" fillId="0" borderId="2" xfId="0" applyFont="1" applyBorder="1" applyAlignment="1">
      <alignment horizontal="center"/>
    </xf>
    <xf numFmtId="0" fontId="38" fillId="6" borderId="26" xfId="0" applyFont="1" applyFill="1" applyBorder="1"/>
    <xf numFmtId="0" fontId="53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top"/>
    </xf>
    <xf numFmtId="0" fontId="47" fillId="0" borderId="0" xfId="0" applyFont="1" applyAlignment="1">
      <alignment vertical="center"/>
    </xf>
    <xf numFmtId="0" fontId="3" fillId="0" borderId="2" xfId="0" applyFont="1" applyBorder="1"/>
    <xf numFmtId="0" fontId="55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24" fillId="0" borderId="2" xfId="0" applyFont="1" applyBorder="1"/>
    <xf numFmtId="0" fontId="34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2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8" xfId="0" applyFont="1" applyBorder="1" applyAlignment="1">
      <alignment vertical="center"/>
    </xf>
    <xf numFmtId="0" fontId="58" fillId="0" borderId="27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58" fillId="0" borderId="25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34" fillId="0" borderId="2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26" xfId="0" applyFont="1" applyFill="1" applyBorder="1" applyAlignment="1">
      <alignment horizontal="center"/>
    </xf>
    <xf numFmtId="0" fontId="38" fillId="6" borderId="9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38" fillId="4" borderId="3" xfId="0" applyFont="1" applyFill="1" applyBorder="1" applyAlignment="1">
      <alignment horizontal="center"/>
    </xf>
    <xf numFmtId="0" fontId="38" fillId="4" borderId="26" xfId="0" applyFont="1" applyFill="1" applyBorder="1" applyAlignment="1">
      <alignment horizontal="center"/>
    </xf>
    <xf numFmtId="0" fontId="38" fillId="4" borderId="9" xfId="0" applyFont="1" applyFill="1" applyBorder="1" applyAlignment="1">
      <alignment horizontal="center"/>
    </xf>
    <xf numFmtId="0" fontId="38" fillId="0" borderId="25" xfId="0" applyFont="1" applyBorder="1" applyAlignment="1">
      <alignment horizontal="center" vertical="center"/>
    </xf>
    <xf numFmtId="0" fontId="53" fillId="6" borderId="3" xfId="0" applyFont="1" applyFill="1" applyBorder="1" applyAlignment="1">
      <alignment horizontal="center"/>
    </xf>
    <xf numFmtId="0" fontId="53" fillId="6" borderId="26" xfId="0" applyFont="1" applyFill="1" applyBorder="1" applyAlignment="1">
      <alignment horizontal="center"/>
    </xf>
    <xf numFmtId="0" fontId="53" fillId="6" borderId="9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 wrapText="1"/>
    </xf>
    <xf numFmtId="0" fontId="38" fillId="6" borderId="26" xfId="0" applyFont="1" applyFill="1" applyBorder="1" applyAlignment="1">
      <alignment horizontal="center" wrapText="1"/>
    </xf>
    <xf numFmtId="0" fontId="38" fillId="6" borderId="9" xfId="0" applyFont="1" applyFill="1" applyBorder="1" applyAlignment="1">
      <alignment horizontal="center" wrapText="1"/>
    </xf>
    <xf numFmtId="0" fontId="50" fillId="6" borderId="3" xfId="0" applyFont="1" applyFill="1" applyBorder="1" applyAlignment="1">
      <alignment horizontal="center"/>
    </xf>
    <xf numFmtId="0" fontId="50" fillId="6" borderId="26" xfId="0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8" fillId="6" borderId="3" xfId="0" applyFont="1" applyFill="1" applyBorder="1" applyAlignment="1">
      <alignment horizontal="left"/>
    </xf>
    <xf numFmtId="0" fontId="38" fillId="6" borderId="26" xfId="0" applyFont="1" applyFill="1" applyBorder="1" applyAlignment="1">
      <alignment horizontal="left"/>
    </xf>
    <xf numFmtId="0" fontId="38" fillId="6" borderId="9" xfId="0" applyFont="1" applyFill="1" applyBorder="1" applyAlignment="1">
      <alignment horizontal="left"/>
    </xf>
    <xf numFmtId="0" fontId="41" fillId="0" borderId="0" xfId="0" applyFont="1" applyAlignment="1">
      <alignment horizontal="center"/>
    </xf>
    <xf numFmtId="0" fontId="37" fillId="4" borderId="3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1" fontId="37" fillId="4" borderId="3" xfId="0" applyNumberFormat="1" applyFont="1" applyFill="1" applyBorder="1" applyAlignment="1">
      <alignment horizontal="center" vertical="center"/>
    </xf>
    <xf numFmtId="1" fontId="37" fillId="4" borderId="9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microsoft.com/office/2017/06/relationships/rdRichValue" Target="richData/rdrichvalue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31804</xdr:rowOff>
    </xdr:from>
    <xdr:to>
      <xdr:col>2</xdr:col>
      <xdr:colOff>127220</xdr:colOff>
      <xdr:row>6</xdr:row>
      <xdr:rowOff>166975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AB3A31-AEF2-2B5B-77C8-8EAADF9F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804"/>
          <a:ext cx="1781091" cy="1463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55659</xdr:rowOff>
    </xdr:from>
    <xdr:to>
      <xdr:col>1</xdr:col>
      <xdr:colOff>874643</xdr:colOff>
      <xdr:row>6</xdr:row>
      <xdr:rowOff>119269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FE895B-4F98-D307-603E-6702EC90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659"/>
          <a:ext cx="1701579" cy="139147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1">
    <v>10</v>
    <v>8</v>
    <v>6</v>
    <v>6</v>
  </rv>
  <rv s="2">
    <v>8</v>
    <v>1</v>
  </rv>
  <rv s="1">
    <v>10</v>
    <v>8</v>
    <v>6</v>
    <v>1</v>
  </rv>
</rvData>
</file>

<file path=xl/richData/rdrichvaluestructure.xml><?xml version="1.0" encoding="utf-8"?>
<rvStructures xmlns="http://schemas.microsoft.com/office/spreadsheetml/2017/richdata" count="3">
  <s t="_localImage">
    <k n="_rvRel:LocalImageIdentifier" t="i"/>
    <k n="CalcOrigin" t="i"/>
  </s>
  <s t="_error">
    <k n="colOffset" t="i"/>
    <k n="errorType" t="i"/>
    <k n="rwOffset" t="i"/>
    <k n="subType" t="i"/>
  </s>
  <s t="_error">
    <k n="errorType" t="i"/>
    <k n="propagated" t="b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AADE-11A9-4349-8CB1-1C6AEDD75F18}">
  <sheetPr>
    <pageSetUpPr fitToPage="1"/>
  </sheetPr>
  <dimension ref="A1:T47"/>
  <sheetViews>
    <sheetView zoomScale="91" zoomScaleNormal="130" workbookViewId="0">
      <selection sqref="A1:B5"/>
    </sheetView>
  </sheetViews>
  <sheetFormatPr baseColWidth="10" defaultRowHeight="15.05" x14ac:dyDescent="0.3"/>
  <cols>
    <col min="1" max="1" width="6.6640625" customWidth="1"/>
    <col min="2" max="3" width="25.6640625" customWidth="1"/>
    <col min="4" max="5" width="6.6640625" customWidth="1"/>
    <col min="6" max="6" width="18.44140625" customWidth="1"/>
    <col min="7" max="7" width="4.6640625" customWidth="1"/>
    <col min="8" max="8" width="6.6640625" customWidth="1"/>
    <col min="9" max="10" width="25.6640625" customWidth="1"/>
    <col min="11" max="11" width="8.88671875" customWidth="1"/>
    <col min="12" max="12" width="10.44140625" customWidth="1"/>
    <col min="13" max="13" width="12.5546875" customWidth="1"/>
    <col min="14" max="14" width="5.6640625" customWidth="1"/>
    <col min="15" max="15" width="6.6640625" customWidth="1"/>
    <col min="16" max="17" width="25.6640625" customWidth="1"/>
    <col min="18" max="18" width="6.6640625" customWidth="1"/>
    <col min="19" max="19" width="9" customWidth="1"/>
    <col min="20" max="20" width="12.44140625" customWidth="1"/>
    <col min="21" max="21" width="7.88671875" customWidth="1"/>
  </cols>
  <sheetData>
    <row r="1" spans="1:17" ht="26.45" customHeight="1" x14ac:dyDescent="0.3">
      <c r="A1" s="222" t="e" vm="1">
        <v>#VALUE!</v>
      </c>
      <c r="B1" s="222"/>
      <c r="C1" s="221" t="s">
        <v>143</v>
      </c>
      <c r="D1" s="221"/>
      <c r="E1" s="221"/>
      <c r="F1" s="221"/>
      <c r="G1" s="221"/>
      <c r="H1" s="221"/>
      <c r="I1" s="221"/>
      <c r="J1" s="221"/>
      <c r="K1" s="141"/>
      <c r="L1" s="141"/>
      <c r="N1" s="141"/>
      <c r="O1" s="141"/>
      <c r="P1" s="141"/>
      <c r="Q1" s="141"/>
    </row>
    <row r="2" spans="1:17" ht="26.45" customHeight="1" x14ac:dyDescent="0.3">
      <c r="A2" s="222"/>
      <c r="B2" s="222"/>
      <c r="C2" s="135"/>
      <c r="D2" s="135"/>
      <c r="E2" s="135"/>
      <c r="F2" s="135"/>
      <c r="G2" s="135"/>
      <c r="H2" s="135"/>
      <c r="I2" s="135"/>
      <c r="J2" s="135"/>
      <c r="K2" s="141"/>
      <c r="L2" s="141"/>
      <c r="M2" s="141"/>
      <c r="N2" s="141"/>
      <c r="O2" s="141"/>
      <c r="P2" s="141"/>
      <c r="Q2" s="141"/>
    </row>
    <row r="3" spans="1:17" ht="15.65" customHeight="1" x14ac:dyDescent="0.3">
      <c r="A3" s="222"/>
      <c r="B3" s="222"/>
    </row>
    <row r="4" spans="1:17" ht="15.65" customHeight="1" x14ac:dyDescent="0.3">
      <c r="A4" s="222"/>
      <c r="B4" s="222"/>
    </row>
    <row r="5" spans="1:17" s="6" customFormat="1" ht="16.899999999999999" customHeight="1" thickBot="1" x14ac:dyDescent="0.45">
      <c r="A5" s="222"/>
      <c r="B5" s="222"/>
      <c r="C5" s="41"/>
      <c r="D5" s="41"/>
      <c r="E5" s="41"/>
      <c r="F5" s="41"/>
      <c r="G5" s="41"/>
      <c r="H5" s="53"/>
      <c r="I5" s="78"/>
      <c r="J5" s="78"/>
      <c r="K5" s="53"/>
      <c r="L5" s="53"/>
      <c r="M5" s="53"/>
    </row>
    <row r="6" spans="1:17" s="6" customFormat="1" ht="16.899999999999999" customHeight="1" thickBot="1" x14ac:dyDescent="0.5">
      <c r="A6" s="142"/>
      <c r="B6" s="142"/>
      <c r="C6" s="41"/>
      <c r="D6" s="41"/>
      <c r="E6" s="41"/>
      <c r="F6" s="41"/>
      <c r="G6" s="41"/>
      <c r="H6" s="75" t="s">
        <v>32</v>
      </c>
      <c r="I6" s="143"/>
      <c r="J6" s="144"/>
      <c r="K6" s="75" t="s">
        <v>21</v>
      </c>
      <c r="L6" s="75" t="s">
        <v>101</v>
      </c>
      <c r="M6" s="75" t="s">
        <v>101</v>
      </c>
      <c r="N6" s="192"/>
    </row>
    <row r="7" spans="1:17" s="6" customFormat="1" ht="16.899999999999999" customHeight="1" thickBot="1" x14ac:dyDescent="0.45">
      <c r="A7" s="63">
        <v>1</v>
      </c>
      <c r="B7" s="85" t="s">
        <v>4</v>
      </c>
      <c r="C7" s="85"/>
      <c r="D7" s="41"/>
      <c r="E7" s="41"/>
      <c r="F7" s="41"/>
      <c r="G7" s="41"/>
      <c r="H7" s="71">
        <v>1</v>
      </c>
      <c r="I7" s="223" t="s">
        <v>4</v>
      </c>
      <c r="J7" s="224"/>
      <c r="K7" s="76">
        <v>8</v>
      </c>
      <c r="L7" s="54">
        <v>125</v>
      </c>
      <c r="M7" s="76">
        <v>91</v>
      </c>
      <c r="N7" s="76">
        <v>34</v>
      </c>
    </row>
    <row r="8" spans="1:17" s="6" customFormat="1" ht="16.899999999999999" thickBot="1" x14ac:dyDescent="0.45">
      <c r="A8" s="63">
        <v>2</v>
      </c>
      <c r="B8" s="64" t="s">
        <v>5</v>
      </c>
      <c r="C8" s="64"/>
      <c r="D8" s="41"/>
      <c r="E8" s="41"/>
      <c r="F8" s="41"/>
      <c r="G8" s="41"/>
      <c r="H8" s="71">
        <v>2</v>
      </c>
      <c r="I8" s="223" t="s">
        <v>6</v>
      </c>
      <c r="J8" s="224"/>
      <c r="K8" s="188">
        <v>4</v>
      </c>
      <c r="L8" s="188">
        <v>112</v>
      </c>
      <c r="M8" s="188">
        <v>114</v>
      </c>
      <c r="N8" s="126">
        <v>-2</v>
      </c>
    </row>
    <row r="9" spans="1:17" s="6" customFormat="1" ht="16.899999999999999" thickBot="1" x14ac:dyDescent="0.45">
      <c r="A9" s="63">
        <v>3</v>
      </c>
      <c r="B9" s="64" t="s">
        <v>11</v>
      </c>
      <c r="C9" s="64"/>
      <c r="D9" s="41"/>
      <c r="E9" s="41"/>
      <c r="F9" s="41"/>
      <c r="G9" s="41"/>
      <c r="H9" s="71">
        <v>3</v>
      </c>
      <c r="I9" s="223" t="s">
        <v>8</v>
      </c>
      <c r="J9" s="224"/>
      <c r="K9" s="188">
        <v>2</v>
      </c>
      <c r="L9" s="188">
        <v>92</v>
      </c>
      <c r="M9" s="188">
        <v>99</v>
      </c>
      <c r="N9" s="126">
        <v>-9</v>
      </c>
    </row>
    <row r="10" spans="1:17" s="6" customFormat="1" ht="16.899999999999999" thickBot="1" x14ac:dyDescent="0.45">
      <c r="A10" s="63">
        <v>4</v>
      </c>
      <c r="B10" s="64" t="s">
        <v>106</v>
      </c>
      <c r="C10" s="64"/>
      <c r="D10" s="41"/>
      <c r="E10" s="41"/>
      <c r="F10" s="41"/>
      <c r="G10" s="41"/>
      <c r="H10" s="71">
        <v>4</v>
      </c>
      <c r="I10" s="223" t="s">
        <v>149</v>
      </c>
      <c r="J10" s="224"/>
      <c r="K10" s="188">
        <v>2</v>
      </c>
      <c r="L10" s="188">
        <v>88</v>
      </c>
      <c r="M10" s="188">
        <v>113</v>
      </c>
      <c r="N10" s="195">
        <v>-25</v>
      </c>
    </row>
    <row r="11" spans="1:17" s="6" customFormat="1" ht="16.899999999999999" thickBot="1" x14ac:dyDescent="0.45">
      <c r="A11" s="63">
        <v>5</v>
      </c>
      <c r="B11" s="64" t="s">
        <v>6</v>
      </c>
      <c r="C11" s="41"/>
      <c r="D11" s="41"/>
      <c r="E11" s="41"/>
      <c r="F11" s="41"/>
      <c r="G11" s="41"/>
      <c r="H11" s="71">
        <v>5</v>
      </c>
      <c r="I11" s="223"/>
      <c r="J11" s="224"/>
      <c r="K11" s="72"/>
      <c r="L11" s="45"/>
      <c r="M11" s="45"/>
      <c r="N11" s="196"/>
    </row>
    <row r="12" spans="1:17" ht="16.899999999999999" thickBot="1" x14ac:dyDescent="0.45">
      <c r="A12" s="63">
        <v>6</v>
      </c>
      <c r="B12" s="78" t="s">
        <v>9</v>
      </c>
      <c r="H12" s="71">
        <v>6</v>
      </c>
      <c r="I12" s="223"/>
      <c r="J12" s="224"/>
      <c r="K12" s="194"/>
      <c r="L12" s="45"/>
      <c r="M12" s="45"/>
      <c r="N12" s="11"/>
    </row>
    <row r="13" spans="1:17" ht="16.899999999999999" thickBot="1" x14ac:dyDescent="0.45">
      <c r="A13" s="63">
        <v>7</v>
      </c>
      <c r="B13" s="64" t="s">
        <v>109</v>
      </c>
      <c r="H13" s="71">
        <v>7</v>
      </c>
      <c r="I13" s="223"/>
      <c r="J13" s="224"/>
      <c r="K13" s="194"/>
      <c r="L13" s="45"/>
      <c r="M13" s="45"/>
      <c r="N13" s="11"/>
    </row>
    <row r="14" spans="1:17" ht="16.899999999999999" thickBot="1" x14ac:dyDescent="0.45">
      <c r="A14" s="63">
        <v>8</v>
      </c>
      <c r="B14" s="64" t="s">
        <v>8</v>
      </c>
      <c r="H14" s="71">
        <v>8</v>
      </c>
      <c r="I14" s="223"/>
      <c r="J14" s="224"/>
      <c r="K14" s="72"/>
      <c r="L14" s="45"/>
      <c r="M14" s="45"/>
      <c r="N14" s="11"/>
    </row>
    <row r="16" spans="1:17" ht="18.8" x14ac:dyDescent="0.3">
      <c r="A16" s="77" t="s">
        <v>20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P16" s="90"/>
    </row>
    <row r="18" spans="1:20" ht="16.899999999999999" thickBot="1" x14ac:dyDescent="0.35">
      <c r="A18" s="68"/>
      <c r="B18" s="219" t="s">
        <v>132</v>
      </c>
      <c r="C18" s="219"/>
      <c r="D18" s="79"/>
      <c r="E18" s="67"/>
      <c r="F18" s="67"/>
      <c r="H18" s="68"/>
      <c r="I18" s="216" t="s">
        <v>0</v>
      </c>
      <c r="J18" s="216"/>
      <c r="K18" s="79"/>
      <c r="L18" s="92"/>
      <c r="M18" s="92"/>
      <c r="N18" s="89"/>
      <c r="O18" s="93"/>
      <c r="P18" s="220" t="s">
        <v>133</v>
      </c>
      <c r="Q18" s="220"/>
      <c r="R18" s="79"/>
      <c r="S18" s="67"/>
      <c r="T18" s="67"/>
    </row>
    <row r="19" spans="1:20" ht="16.899999999999999" thickBot="1" x14ac:dyDescent="0.35">
      <c r="A19" s="87" t="s">
        <v>1</v>
      </c>
      <c r="B19" s="67"/>
      <c r="C19" s="67"/>
      <c r="D19" s="86" t="s">
        <v>22</v>
      </c>
      <c r="E19" s="67"/>
      <c r="F19" s="67"/>
      <c r="H19" s="87" t="s">
        <v>1</v>
      </c>
      <c r="I19" s="67"/>
      <c r="J19" s="67"/>
      <c r="K19" s="86" t="s">
        <v>22</v>
      </c>
      <c r="L19" s="92"/>
      <c r="M19" s="92"/>
      <c r="N19" s="89"/>
      <c r="O19" s="94" t="s">
        <v>1</v>
      </c>
      <c r="P19" s="92"/>
      <c r="Q19" s="92"/>
      <c r="R19" s="86" t="s">
        <v>22</v>
      </c>
      <c r="S19" s="67"/>
      <c r="T19" s="67"/>
    </row>
    <row r="20" spans="1:20" ht="16.899999999999999" thickBot="1" x14ac:dyDescent="0.35">
      <c r="A20" s="71">
        <v>1</v>
      </c>
      <c r="B20" s="75" t="s">
        <v>4</v>
      </c>
      <c r="C20" s="75" t="s">
        <v>5</v>
      </c>
      <c r="D20" s="80">
        <v>3</v>
      </c>
      <c r="E20" s="217">
        <v>1</v>
      </c>
      <c r="F20" s="218"/>
      <c r="H20" s="71">
        <v>1</v>
      </c>
      <c r="I20" s="75" t="s">
        <v>9</v>
      </c>
      <c r="J20" s="75" t="s">
        <v>11</v>
      </c>
      <c r="K20" s="80">
        <v>3</v>
      </c>
      <c r="L20" s="217" t="s">
        <v>110</v>
      </c>
      <c r="M20" s="218"/>
      <c r="O20" s="71">
        <v>1</v>
      </c>
      <c r="P20" s="75" t="s">
        <v>107</v>
      </c>
      <c r="Q20" s="75" t="s">
        <v>6</v>
      </c>
      <c r="R20" s="80">
        <v>4</v>
      </c>
      <c r="S20" s="217" t="s">
        <v>9</v>
      </c>
      <c r="T20" s="218"/>
    </row>
    <row r="21" spans="1:20" ht="16.899999999999999" thickBot="1" x14ac:dyDescent="0.45">
      <c r="A21" s="71">
        <v>2</v>
      </c>
      <c r="B21" s="75" t="s">
        <v>11</v>
      </c>
      <c r="C21" s="75" t="s">
        <v>106</v>
      </c>
      <c r="D21" s="80">
        <v>2</v>
      </c>
      <c r="E21" s="217" t="s">
        <v>5</v>
      </c>
      <c r="F21" s="218"/>
      <c r="H21" s="71">
        <v>2</v>
      </c>
      <c r="I21" s="75" t="s">
        <v>107</v>
      </c>
      <c r="J21" s="75" t="s">
        <v>5</v>
      </c>
      <c r="K21" s="48">
        <v>1</v>
      </c>
      <c r="L21" s="217" t="s">
        <v>9</v>
      </c>
      <c r="M21" s="218"/>
      <c r="O21" s="71">
        <v>2</v>
      </c>
      <c r="P21" s="75" t="s">
        <v>8</v>
      </c>
      <c r="Q21" s="75" t="s">
        <v>9</v>
      </c>
      <c r="R21" s="80">
        <v>1</v>
      </c>
      <c r="S21" s="209" t="s">
        <v>111</v>
      </c>
      <c r="T21" s="210"/>
    </row>
    <row r="22" spans="1:20" ht="16.899999999999999" thickBot="1" x14ac:dyDescent="0.45">
      <c r="A22" s="71">
        <v>3</v>
      </c>
      <c r="B22" s="75" t="s">
        <v>4</v>
      </c>
      <c r="C22" s="75" t="s">
        <v>11</v>
      </c>
      <c r="D22" s="80">
        <v>4</v>
      </c>
      <c r="E22" s="217" t="s">
        <v>108</v>
      </c>
      <c r="F22" s="218"/>
      <c r="H22" s="71">
        <v>3</v>
      </c>
      <c r="I22" s="75" t="s">
        <v>5</v>
      </c>
      <c r="J22" s="75" t="s">
        <v>9</v>
      </c>
      <c r="K22" s="91">
        <v>2</v>
      </c>
      <c r="L22" s="217" t="s">
        <v>11</v>
      </c>
      <c r="M22" s="218"/>
      <c r="O22" s="71">
        <v>3</v>
      </c>
      <c r="P22" s="75" t="s">
        <v>107</v>
      </c>
      <c r="Q22" s="75" t="s">
        <v>8</v>
      </c>
      <c r="R22" s="80">
        <v>2</v>
      </c>
      <c r="S22" s="209" t="s">
        <v>6</v>
      </c>
      <c r="T22" s="210"/>
    </row>
    <row r="23" spans="1:20" ht="16.899999999999999" thickBot="1" x14ac:dyDescent="0.45">
      <c r="A23" s="71">
        <v>4</v>
      </c>
      <c r="B23" s="75" t="s">
        <v>106</v>
      </c>
      <c r="C23" s="75" t="s">
        <v>5</v>
      </c>
      <c r="D23" s="80">
        <v>1</v>
      </c>
      <c r="E23" s="217" t="s">
        <v>4</v>
      </c>
      <c r="F23" s="218"/>
      <c r="H23" s="71">
        <v>4</v>
      </c>
      <c r="I23" s="75" t="s">
        <v>11</v>
      </c>
      <c r="J23" s="75" t="s">
        <v>107</v>
      </c>
      <c r="K23" s="91">
        <v>4</v>
      </c>
      <c r="L23" s="217" t="s">
        <v>5</v>
      </c>
      <c r="M23" s="218"/>
      <c r="O23" s="71">
        <v>4</v>
      </c>
      <c r="P23" s="75" t="s">
        <v>9</v>
      </c>
      <c r="Q23" s="75" t="s">
        <v>6</v>
      </c>
      <c r="R23" s="80">
        <v>3</v>
      </c>
      <c r="S23" s="209" t="s">
        <v>112</v>
      </c>
      <c r="T23" s="210"/>
    </row>
    <row r="24" spans="1:20" ht="16.899999999999999" thickBot="1" x14ac:dyDescent="0.45">
      <c r="A24" s="71">
        <v>5</v>
      </c>
      <c r="B24" s="75" t="s">
        <v>5</v>
      </c>
      <c r="C24" s="75" t="s">
        <v>4</v>
      </c>
      <c r="D24" s="80">
        <v>3</v>
      </c>
      <c r="E24" s="217" t="s">
        <v>11</v>
      </c>
      <c r="F24" s="218"/>
      <c r="H24" s="71">
        <v>5</v>
      </c>
      <c r="I24" s="75" t="s">
        <v>11</v>
      </c>
      <c r="J24" s="75" t="s">
        <v>9</v>
      </c>
      <c r="K24" s="91">
        <v>3</v>
      </c>
      <c r="L24" s="217" t="s">
        <v>109</v>
      </c>
      <c r="M24" s="218"/>
      <c r="O24" s="71">
        <v>5</v>
      </c>
      <c r="P24" s="75" t="s">
        <v>6</v>
      </c>
      <c r="Q24" s="75" t="s">
        <v>107</v>
      </c>
      <c r="R24" s="80">
        <v>4</v>
      </c>
      <c r="S24" s="209" t="s">
        <v>9</v>
      </c>
      <c r="T24" s="210"/>
    </row>
    <row r="25" spans="1:20" ht="16.899999999999999" thickBot="1" x14ac:dyDescent="0.45">
      <c r="A25" s="71">
        <v>6</v>
      </c>
      <c r="B25" s="75" t="s">
        <v>106</v>
      </c>
      <c r="C25" s="75" t="s">
        <v>11</v>
      </c>
      <c r="D25" s="80">
        <v>2</v>
      </c>
      <c r="E25" s="225" t="s">
        <v>5</v>
      </c>
      <c r="F25" s="226"/>
      <c r="H25" s="71">
        <v>6</v>
      </c>
      <c r="I25" s="75" t="s">
        <v>5</v>
      </c>
      <c r="J25" s="75" t="s">
        <v>107</v>
      </c>
      <c r="K25" s="91">
        <v>1</v>
      </c>
      <c r="L25" s="217" t="s">
        <v>9</v>
      </c>
      <c r="M25" s="218"/>
      <c r="O25" s="71">
        <v>6</v>
      </c>
      <c r="P25" s="75" t="s">
        <v>9</v>
      </c>
      <c r="Q25" s="75" t="s">
        <v>8</v>
      </c>
      <c r="R25" s="80">
        <v>1</v>
      </c>
      <c r="S25" s="209" t="s">
        <v>111</v>
      </c>
      <c r="T25" s="210"/>
    </row>
    <row r="26" spans="1:20" ht="16.899999999999999" thickBot="1" x14ac:dyDescent="0.45">
      <c r="A26" s="71">
        <v>7</v>
      </c>
      <c r="B26" s="75" t="s">
        <v>11</v>
      </c>
      <c r="C26" s="75" t="s">
        <v>4</v>
      </c>
      <c r="D26" s="80">
        <v>4</v>
      </c>
      <c r="E26" s="217" t="s">
        <v>108</v>
      </c>
      <c r="F26" s="218"/>
      <c r="H26" s="71">
        <v>7</v>
      </c>
      <c r="I26" s="75" t="s">
        <v>9</v>
      </c>
      <c r="J26" s="75" t="s">
        <v>5</v>
      </c>
      <c r="K26" s="91">
        <v>2</v>
      </c>
      <c r="L26" s="217" t="s">
        <v>11</v>
      </c>
      <c r="M26" s="218"/>
      <c r="O26" s="71">
        <v>7</v>
      </c>
      <c r="P26" s="76" t="s">
        <v>8</v>
      </c>
      <c r="Q26" s="71" t="s">
        <v>130</v>
      </c>
      <c r="R26" s="126">
        <v>2</v>
      </c>
      <c r="S26" s="227" t="s">
        <v>6</v>
      </c>
      <c r="T26" s="228"/>
    </row>
    <row r="27" spans="1:20" ht="16.899999999999999" thickBot="1" x14ac:dyDescent="0.45">
      <c r="A27" s="71">
        <v>8</v>
      </c>
      <c r="B27" s="75" t="s">
        <v>5</v>
      </c>
      <c r="C27" s="75" t="s">
        <v>106</v>
      </c>
      <c r="D27" s="80">
        <v>1</v>
      </c>
      <c r="E27" s="217" t="s">
        <v>4</v>
      </c>
      <c r="F27" s="218"/>
      <c r="H27" s="71">
        <v>8</v>
      </c>
      <c r="I27" s="75" t="s">
        <v>107</v>
      </c>
      <c r="J27" s="75" t="s">
        <v>11</v>
      </c>
      <c r="K27" s="91">
        <v>4</v>
      </c>
      <c r="L27" s="217" t="s">
        <v>5</v>
      </c>
      <c r="M27" s="218"/>
      <c r="O27" s="71">
        <v>8</v>
      </c>
      <c r="P27" s="76" t="s">
        <v>6</v>
      </c>
      <c r="Q27" s="102" t="s">
        <v>131</v>
      </c>
      <c r="R27" s="126">
        <v>3</v>
      </c>
      <c r="S27" s="209" t="s">
        <v>8</v>
      </c>
      <c r="T27" s="210"/>
    </row>
    <row r="29" spans="1:20" ht="16.899999999999999" thickBot="1" x14ac:dyDescent="0.35">
      <c r="A29" s="68"/>
      <c r="B29" s="216" t="s">
        <v>140</v>
      </c>
      <c r="C29" s="216"/>
      <c r="D29" s="79"/>
      <c r="E29" s="67"/>
      <c r="F29" s="67"/>
    </row>
    <row r="30" spans="1:20" ht="16.899999999999999" thickBot="1" x14ac:dyDescent="0.35">
      <c r="A30" s="87" t="s">
        <v>1</v>
      </c>
      <c r="B30" s="67"/>
      <c r="C30" s="67"/>
      <c r="D30" s="86" t="s">
        <v>22</v>
      </c>
      <c r="E30" s="67"/>
      <c r="F30" s="67"/>
      <c r="H30" s="68"/>
      <c r="I30" s="216" t="s">
        <v>17</v>
      </c>
      <c r="J30" s="216"/>
      <c r="K30" s="79"/>
      <c r="L30" s="67"/>
      <c r="M30" s="67"/>
      <c r="O30" s="68"/>
      <c r="P30" s="216" t="s">
        <v>139</v>
      </c>
      <c r="Q30" s="216"/>
      <c r="R30" s="79"/>
      <c r="S30" s="67"/>
      <c r="T30" s="67"/>
    </row>
    <row r="31" spans="1:20" ht="16.899999999999999" thickBot="1" x14ac:dyDescent="0.35">
      <c r="A31" s="71">
        <v>1</v>
      </c>
      <c r="B31" s="75" t="s">
        <v>8</v>
      </c>
      <c r="C31" s="75" t="s">
        <v>4</v>
      </c>
      <c r="D31" s="80">
        <v>4</v>
      </c>
      <c r="E31" s="217" t="s">
        <v>113</v>
      </c>
      <c r="F31" s="218"/>
      <c r="H31" s="87" t="s">
        <v>1</v>
      </c>
      <c r="I31" s="67"/>
      <c r="J31" s="67"/>
      <c r="K31" s="86" t="s">
        <v>22</v>
      </c>
      <c r="L31" s="67"/>
      <c r="M31" s="67"/>
      <c r="O31" s="87" t="s">
        <v>1</v>
      </c>
      <c r="P31" s="67"/>
      <c r="Q31" s="67"/>
      <c r="R31" s="86" t="s">
        <v>22</v>
      </c>
      <c r="S31" s="67"/>
      <c r="T31" s="67"/>
    </row>
    <row r="32" spans="1:20" ht="16.899999999999999" thickBot="1" x14ac:dyDescent="0.45">
      <c r="A32" s="71">
        <v>2</v>
      </c>
      <c r="B32" s="75" t="s">
        <v>6</v>
      </c>
      <c r="C32" s="75" t="s">
        <v>106</v>
      </c>
      <c r="D32" s="80">
        <v>2</v>
      </c>
      <c r="E32" s="217" t="s">
        <v>4</v>
      </c>
      <c r="F32" s="218"/>
      <c r="H32" s="71">
        <v>1</v>
      </c>
      <c r="I32" s="75" t="s">
        <v>4</v>
      </c>
      <c r="J32" s="75" t="s">
        <v>107</v>
      </c>
      <c r="K32" s="80">
        <v>3</v>
      </c>
      <c r="L32" s="209" t="s">
        <v>114</v>
      </c>
      <c r="M32" s="210"/>
      <c r="O32" s="71">
        <v>1</v>
      </c>
      <c r="P32" s="75" t="s">
        <v>5</v>
      </c>
      <c r="Q32" s="75" t="s">
        <v>6</v>
      </c>
      <c r="R32" s="80">
        <v>3</v>
      </c>
      <c r="S32" s="217" t="s">
        <v>115</v>
      </c>
      <c r="T32" s="218"/>
    </row>
    <row r="33" spans="1:20" ht="16.899999999999999" thickBot="1" x14ac:dyDescent="0.45">
      <c r="A33" s="71">
        <v>3</v>
      </c>
      <c r="B33" s="75" t="s">
        <v>106</v>
      </c>
      <c r="C33" s="75" t="s">
        <v>8</v>
      </c>
      <c r="D33" s="80">
        <v>3</v>
      </c>
      <c r="E33" s="217" t="s">
        <v>6</v>
      </c>
      <c r="F33" s="218"/>
      <c r="H33" s="71">
        <v>2</v>
      </c>
      <c r="I33" s="75" t="s">
        <v>9</v>
      </c>
      <c r="J33" s="75" t="s">
        <v>106</v>
      </c>
      <c r="K33" s="80">
        <v>1</v>
      </c>
      <c r="L33" s="211" t="s">
        <v>4</v>
      </c>
      <c r="M33" s="212"/>
      <c r="O33" s="71">
        <v>2</v>
      </c>
      <c r="P33" s="75" t="s">
        <v>11</v>
      </c>
      <c r="Q33" s="75" t="s">
        <v>8</v>
      </c>
      <c r="R33" s="80">
        <v>2</v>
      </c>
      <c r="S33" s="217" t="s">
        <v>6</v>
      </c>
      <c r="T33" s="218"/>
    </row>
    <row r="34" spans="1:20" ht="16.899999999999999" thickBot="1" x14ac:dyDescent="0.45">
      <c r="A34" s="71">
        <v>4</v>
      </c>
      <c r="B34" s="75" t="s">
        <v>4</v>
      </c>
      <c r="C34" s="75" t="s">
        <v>6</v>
      </c>
      <c r="D34" s="80">
        <v>1</v>
      </c>
      <c r="E34" s="217" t="s">
        <v>8</v>
      </c>
      <c r="F34" s="218"/>
      <c r="H34" s="71">
        <v>3</v>
      </c>
      <c r="I34" s="75" t="s">
        <v>107</v>
      </c>
      <c r="J34" s="75" t="s">
        <v>9</v>
      </c>
      <c r="K34" s="80">
        <v>4</v>
      </c>
      <c r="L34" s="211" t="s">
        <v>108</v>
      </c>
      <c r="M34" s="212"/>
      <c r="O34" s="71">
        <v>3</v>
      </c>
      <c r="P34" s="75" t="s">
        <v>6</v>
      </c>
      <c r="Q34" s="75" t="s">
        <v>11</v>
      </c>
      <c r="R34" s="80">
        <v>4</v>
      </c>
      <c r="S34" s="217" t="s">
        <v>116</v>
      </c>
      <c r="T34" s="218"/>
    </row>
    <row r="35" spans="1:20" ht="16.899999999999999" thickBot="1" x14ac:dyDescent="0.45">
      <c r="A35" s="71">
        <v>5</v>
      </c>
      <c r="B35" s="75" t="s">
        <v>4</v>
      </c>
      <c r="C35" s="75" t="s">
        <v>8</v>
      </c>
      <c r="D35" s="80">
        <v>4</v>
      </c>
      <c r="E35" s="217" t="s">
        <v>113</v>
      </c>
      <c r="F35" s="218"/>
      <c r="H35" s="71">
        <v>4</v>
      </c>
      <c r="I35" s="75" t="s">
        <v>106</v>
      </c>
      <c r="J35" s="75" t="s">
        <v>4</v>
      </c>
      <c r="K35" s="80">
        <v>2</v>
      </c>
      <c r="L35" s="211" t="s">
        <v>109</v>
      </c>
      <c r="M35" s="212"/>
      <c r="O35" s="71">
        <v>4</v>
      </c>
      <c r="P35" s="75" t="s">
        <v>8</v>
      </c>
      <c r="Q35" s="75" t="s">
        <v>5</v>
      </c>
      <c r="R35" s="80">
        <v>3</v>
      </c>
      <c r="S35" s="217" t="s">
        <v>115</v>
      </c>
      <c r="T35" s="218"/>
    </row>
    <row r="36" spans="1:20" ht="16.899999999999999" thickBot="1" x14ac:dyDescent="0.45">
      <c r="A36" s="71">
        <v>6</v>
      </c>
      <c r="B36" s="75" t="s">
        <v>106</v>
      </c>
      <c r="C36" s="75" t="s">
        <v>6</v>
      </c>
      <c r="D36" s="80">
        <v>2</v>
      </c>
      <c r="E36" s="217" t="s">
        <v>4</v>
      </c>
      <c r="F36" s="218"/>
      <c r="H36" s="71">
        <v>5</v>
      </c>
      <c r="I36" s="75" t="s">
        <v>4</v>
      </c>
      <c r="J36" s="75" t="s">
        <v>9</v>
      </c>
      <c r="K36" s="127">
        <v>4</v>
      </c>
      <c r="L36" s="213" t="s">
        <v>108</v>
      </c>
      <c r="M36" s="214"/>
      <c r="O36" s="71">
        <v>5</v>
      </c>
      <c r="P36" s="75" t="s">
        <v>5</v>
      </c>
      <c r="Q36" s="75" t="s">
        <v>11</v>
      </c>
      <c r="R36" s="80">
        <v>2</v>
      </c>
      <c r="S36" s="217" t="s">
        <v>6</v>
      </c>
      <c r="T36" s="218"/>
    </row>
    <row r="37" spans="1:20" ht="16.899999999999999" thickBot="1" x14ac:dyDescent="0.45">
      <c r="A37" s="71">
        <v>7</v>
      </c>
      <c r="B37" s="75" t="s">
        <v>8</v>
      </c>
      <c r="C37" s="75" t="s">
        <v>106</v>
      </c>
      <c r="D37" s="80">
        <v>3</v>
      </c>
      <c r="E37" s="217" t="s">
        <v>6</v>
      </c>
      <c r="F37" s="218"/>
      <c r="H37" s="71">
        <v>6</v>
      </c>
      <c r="I37" s="75" t="s">
        <v>107</v>
      </c>
      <c r="J37" s="73" t="s">
        <v>106</v>
      </c>
      <c r="K37" s="80">
        <v>3</v>
      </c>
      <c r="L37" s="215" t="s">
        <v>114</v>
      </c>
      <c r="M37" s="210"/>
      <c r="O37" s="71">
        <v>6</v>
      </c>
      <c r="P37" s="75" t="s">
        <v>6</v>
      </c>
      <c r="Q37" s="75" t="s">
        <v>8</v>
      </c>
      <c r="R37" s="80">
        <v>1</v>
      </c>
      <c r="S37" s="217" t="s">
        <v>117</v>
      </c>
      <c r="T37" s="218"/>
    </row>
    <row r="38" spans="1:20" ht="16.899999999999999" thickBot="1" x14ac:dyDescent="0.35">
      <c r="A38" s="71">
        <v>8</v>
      </c>
      <c r="B38" s="75" t="s">
        <v>6</v>
      </c>
      <c r="C38" s="75" t="s">
        <v>4</v>
      </c>
      <c r="D38" s="80">
        <v>1</v>
      </c>
      <c r="E38" s="217" t="s">
        <v>8</v>
      </c>
      <c r="F38" s="218"/>
      <c r="L38" s="125"/>
      <c r="M38" s="125"/>
    </row>
    <row r="40" spans="1:20" ht="16.899999999999999" thickBot="1" x14ac:dyDescent="0.35">
      <c r="A40" s="68"/>
      <c r="B40" s="216" t="s">
        <v>18</v>
      </c>
      <c r="C40" s="216"/>
      <c r="D40" s="79"/>
      <c r="E40" s="67"/>
      <c r="F40" s="67"/>
      <c r="H40" s="68"/>
      <c r="I40" s="216" t="s">
        <v>19</v>
      </c>
      <c r="J40" s="216"/>
      <c r="K40" s="79"/>
      <c r="L40" s="67"/>
      <c r="M40" s="67"/>
    </row>
    <row r="41" spans="1:20" ht="16.899999999999999" thickBot="1" x14ac:dyDescent="0.35">
      <c r="A41" s="87" t="s">
        <v>1</v>
      </c>
      <c r="B41" s="67"/>
      <c r="C41" s="67"/>
      <c r="D41" s="86" t="s">
        <v>22</v>
      </c>
      <c r="E41" s="67"/>
      <c r="F41" s="67"/>
      <c r="H41" s="87" t="s">
        <v>1</v>
      </c>
      <c r="I41" s="67"/>
      <c r="J41" s="67"/>
      <c r="K41" s="86" t="s">
        <v>22</v>
      </c>
      <c r="L41" s="67"/>
      <c r="M41" s="67"/>
    </row>
    <row r="42" spans="1:20" ht="16.899999999999999" thickBot="1" x14ac:dyDescent="0.35">
      <c r="A42" s="71">
        <v>1</v>
      </c>
      <c r="B42" s="75" t="s">
        <v>8</v>
      </c>
      <c r="C42" s="75" t="s">
        <v>11</v>
      </c>
      <c r="D42" s="88">
        <v>3</v>
      </c>
      <c r="E42" s="207" t="s">
        <v>6</v>
      </c>
      <c r="F42" s="208"/>
      <c r="H42" s="71">
        <v>1</v>
      </c>
      <c r="I42" s="75" t="s">
        <v>106</v>
      </c>
      <c r="J42" s="73" t="s">
        <v>9</v>
      </c>
      <c r="K42" s="88">
        <v>3</v>
      </c>
      <c r="L42" s="207" t="s">
        <v>109</v>
      </c>
      <c r="M42" s="208"/>
    </row>
    <row r="43" spans="1:20" ht="16.899999999999999" thickBot="1" x14ac:dyDescent="0.45">
      <c r="A43" s="71">
        <v>2</v>
      </c>
      <c r="B43" s="75" t="s">
        <v>6</v>
      </c>
      <c r="C43" s="75" t="s">
        <v>5</v>
      </c>
      <c r="D43" s="128">
        <v>1</v>
      </c>
      <c r="E43" s="207" t="s">
        <v>8</v>
      </c>
      <c r="F43" s="208"/>
      <c r="H43" s="71">
        <v>2</v>
      </c>
      <c r="I43" s="75" t="s">
        <v>107</v>
      </c>
      <c r="J43" s="73" t="s">
        <v>4</v>
      </c>
      <c r="K43" s="88">
        <v>1</v>
      </c>
      <c r="L43" s="207" t="s">
        <v>108</v>
      </c>
      <c r="M43" s="208"/>
    </row>
    <row r="44" spans="1:20" ht="16.899999999999999" thickBot="1" x14ac:dyDescent="0.45">
      <c r="A44" s="71">
        <v>3</v>
      </c>
      <c r="B44" s="75" t="s">
        <v>5</v>
      </c>
      <c r="C44" s="75" t="s">
        <v>8</v>
      </c>
      <c r="D44" s="128">
        <v>2</v>
      </c>
      <c r="E44" s="207" t="s">
        <v>115</v>
      </c>
      <c r="F44" s="208"/>
      <c r="H44" s="71">
        <v>3</v>
      </c>
      <c r="I44" s="75" t="s">
        <v>9</v>
      </c>
      <c r="J44" s="73" t="s">
        <v>107</v>
      </c>
      <c r="K44" s="88">
        <v>4</v>
      </c>
      <c r="L44" s="207" t="s">
        <v>4</v>
      </c>
      <c r="M44" s="208"/>
    </row>
    <row r="45" spans="1:20" ht="16.899999999999999" thickBot="1" x14ac:dyDescent="0.45">
      <c r="A45" s="71">
        <v>4</v>
      </c>
      <c r="B45" s="75" t="s">
        <v>11</v>
      </c>
      <c r="C45" s="75" t="s">
        <v>6</v>
      </c>
      <c r="D45" s="128">
        <v>4</v>
      </c>
      <c r="E45" s="207" t="s">
        <v>141</v>
      </c>
      <c r="F45" s="208"/>
      <c r="H45" s="71">
        <v>4</v>
      </c>
      <c r="I45" s="75" t="s">
        <v>4</v>
      </c>
      <c r="J45" s="73" t="s">
        <v>106</v>
      </c>
      <c r="K45" s="88">
        <v>2</v>
      </c>
      <c r="L45" s="207" t="s">
        <v>114</v>
      </c>
      <c r="M45" s="208"/>
    </row>
    <row r="46" spans="1:20" ht="16.899999999999999" thickBot="1" x14ac:dyDescent="0.45">
      <c r="A46" s="71">
        <v>5</v>
      </c>
      <c r="B46" s="75" t="s">
        <v>6</v>
      </c>
      <c r="C46" s="75" t="s">
        <v>8</v>
      </c>
      <c r="D46" s="128">
        <v>2</v>
      </c>
      <c r="E46" s="207" t="s">
        <v>115</v>
      </c>
      <c r="F46" s="208"/>
      <c r="H46" s="71">
        <v>5</v>
      </c>
      <c r="I46" s="75" t="s">
        <v>9</v>
      </c>
      <c r="J46" s="73" t="s">
        <v>4</v>
      </c>
      <c r="K46" s="88">
        <v>3</v>
      </c>
      <c r="L46" s="207" t="s">
        <v>109</v>
      </c>
      <c r="M46" s="208"/>
    </row>
    <row r="47" spans="1:20" ht="16.899999999999999" thickBot="1" x14ac:dyDescent="0.45">
      <c r="A47" s="71">
        <v>6</v>
      </c>
      <c r="B47" s="75" t="s">
        <v>5</v>
      </c>
      <c r="C47" s="75" t="s">
        <v>11</v>
      </c>
      <c r="D47" s="128">
        <v>1</v>
      </c>
      <c r="E47" s="207" t="s">
        <v>8</v>
      </c>
      <c r="F47" s="208"/>
      <c r="H47" s="71">
        <v>6</v>
      </c>
      <c r="I47" s="75" t="s">
        <v>106</v>
      </c>
      <c r="J47" s="73" t="s">
        <v>107</v>
      </c>
      <c r="K47" s="88">
        <v>2</v>
      </c>
      <c r="L47" s="207" t="s">
        <v>114</v>
      </c>
      <c r="M47" s="208"/>
    </row>
  </sheetData>
  <mergeCells count="74">
    <mergeCell ref="S36:T36"/>
    <mergeCell ref="S37:T37"/>
    <mergeCell ref="S26:T26"/>
    <mergeCell ref="S25:T25"/>
    <mergeCell ref="S32:T32"/>
    <mergeCell ref="S33:T33"/>
    <mergeCell ref="S34:T34"/>
    <mergeCell ref="S35:T35"/>
    <mergeCell ref="S20:T20"/>
    <mergeCell ref="S21:T21"/>
    <mergeCell ref="S22:T22"/>
    <mergeCell ref="S23:T23"/>
    <mergeCell ref="S24:T24"/>
    <mergeCell ref="E26:F26"/>
    <mergeCell ref="E27:F27"/>
    <mergeCell ref="E25:F25"/>
    <mergeCell ref="L20:M20"/>
    <mergeCell ref="L21:M21"/>
    <mergeCell ref="L22:M22"/>
    <mergeCell ref="L23:M23"/>
    <mergeCell ref="L24:M24"/>
    <mergeCell ref="L25:M25"/>
    <mergeCell ref="L26:M26"/>
    <mergeCell ref="L27:M27"/>
    <mergeCell ref="E21:F21"/>
    <mergeCell ref="E22:F22"/>
    <mergeCell ref="E23:F23"/>
    <mergeCell ref="E24:F24"/>
    <mergeCell ref="B18:C18"/>
    <mergeCell ref="I18:J18"/>
    <mergeCell ref="P18:Q18"/>
    <mergeCell ref="E20:F20"/>
    <mergeCell ref="C1:J1"/>
    <mergeCell ref="A1:B5"/>
    <mergeCell ref="I7:J7"/>
    <mergeCell ref="I8:J8"/>
    <mergeCell ref="I9:J9"/>
    <mergeCell ref="I10:J10"/>
    <mergeCell ref="I11:J11"/>
    <mergeCell ref="I12:J12"/>
    <mergeCell ref="I13:J13"/>
    <mergeCell ref="I14:J14"/>
    <mergeCell ref="B29:C29"/>
    <mergeCell ref="I30:J30"/>
    <mergeCell ref="P30:Q30"/>
    <mergeCell ref="B40:C40"/>
    <mergeCell ref="I40:J40"/>
    <mergeCell ref="E31:F31"/>
    <mergeCell ref="E32:F32"/>
    <mergeCell ref="E33:F33"/>
    <mergeCell ref="E34:F34"/>
    <mergeCell ref="E35:F35"/>
    <mergeCell ref="E36:F36"/>
    <mergeCell ref="E37:F37"/>
    <mergeCell ref="E38:F38"/>
    <mergeCell ref="L32:M32"/>
    <mergeCell ref="L33:M33"/>
    <mergeCell ref="L34:M34"/>
    <mergeCell ref="E46:F46"/>
    <mergeCell ref="E47:F47"/>
    <mergeCell ref="S27:T27"/>
    <mergeCell ref="E42:F42"/>
    <mergeCell ref="E43:F43"/>
    <mergeCell ref="E44:F44"/>
    <mergeCell ref="E45:F45"/>
    <mergeCell ref="L47:M47"/>
    <mergeCell ref="L42:M42"/>
    <mergeCell ref="L43:M43"/>
    <mergeCell ref="L44:M44"/>
    <mergeCell ref="L45:M45"/>
    <mergeCell ref="L46:M46"/>
    <mergeCell ref="L35:M35"/>
    <mergeCell ref="L36:M36"/>
    <mergeCell ref="L37:M37"/>
  </mergeCells>
  <phoneticPr fontId="31" type="noConversion"/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246-6617-4A0F-B4F1-3ACB90D5BAF3}">
  <dimension ref="A1:H16"/>
  <sheetViews>
    <sheetView tabSelected="1" workbookViewId="0">
      <selection activeCell="G4" sqref="G4"/>
    </sheetView>
  </sheetViews>
  <sheetFormatPr baseColWidth="10" defaultRowHeight="15.05" x14ac:dyDescent="0.3"/>
  <cols>
    <col min="3" max="3" width="16" customWidth="1"/>
    <col min="4" max="4" width="10.21875" customWidth="1"/>
    <col min="7" max="7" width="19.33203125" customWidth="1"/>
    <col min="10" max="10" width="15.88671875" customWidth="1"/>
  </cols>
  <sheetData>
    <row r="1" spans="1:8" ht="15.05" customHeight="1" x14ac:dyDescent="0.45">
      <c r="A1" s="142"/>
      <c r="B1" s="142"/>
      <c r="C1" s="232" t="s">
        <v>156</v>
      </c>
      <c r="D1" s="232"/>
      <c r="E1" s="232"/>
      <c r="F1" s="232"/>
      <c r="G1" s="232"/>
      <c r="H1" s="232"/>
    </row>
    <row r="2" spans="1:8" ht="23.8" customHeight="1" x14ac:dyDescent="0.45">
      <c r="A2" s="142"/>
      <c r="B2" s="142"/>
      <c r="C2" s="232"/>
      <c r="D2" s="232"/>
      <c r="E2" s="232"/>
      <c r="F2" s="232"/>
      <c r="G2" s="232"/>
      <c r="H2" s="232"/>
    </row>
    <row r="3" spans="1:8" ht="16.3" customHeight="1" x14ac:dyDescent="0.45">
      <c r="A3" s="142"/>
      <c r="B3" s="142"/>
      <c r="C3" s="78"/>
      <c r="D3" s="54"/>
      <c r="E3" s="54"/>
      <c r="F3" s="54"/>
      <c r="G3" s="54"/>
      <c r="H3" s="54"/>
    </row>
    <row r="4" spans="1:8" ht="16.3" customHeight="1" x14ac:dyDescent="0.45">
      <c r="A4" s="142"/>
      <c r="B4" s="142"/>
      <c r="C4" s="78"/>
      <c r="D4" s="54"/>
      <c r="E4" s="57"/>
      <c r="F4" s="57"/>
      <c r="G4" s="57"/>
      <c r="H4" s="197"/>
    </row>
    <row r="5" spans="1:8" ht="16.899999999999999" customHeight="1" x14ac:dyDescent="0.45">
      <c r="A5" s="142"/>
      <c r="B5" s="142"/>
      <c r="C5" s="54"/>
      <c r="D5" s="54"/>
      <c r="E5" s="57"/>
      <c r="F5" s="57"/>
      <c r="G5" s="57"/>
      <c r="H5" s="197"/>
    </row>
    <row r="6" spans="1:8" ht="16.3" x14ac:dyDescent="0.4">
      <c r="A6" s="68"/>
      <c r="B6" s="54"/>
      <c r="C6" s="54"/>
      <c r="D6" s="54"/>
      <c r="E6" s="57"/>
      <c r="F6" s="57"/>
      <c r="G6" s="57"/>
      <c r="H6" s="197"/>
    </row>
    <row r="7" spans="1:8" ht="16.899999999999999" thickBot="1" x14ac:dyDescent="0.45">
      <c r="A7" s="68"/>
      <c r="B7" s="231"/>
      <c r="C7" s="231"/>
      <c r="D7" s="54"/>
      <c r="E7" s="57"/>
      <c r="F7" s="57"/>
      <c r="G7" s="57"/>
      <c r="H7" s="197"/>
    </row>
    <row r="8" spans="1:8" ht="16.899999999999999" thickBot="1" x14ac:dyDescent="0.45">
      <c r="A8" s="75" t="s">
        <v>32</v>
      </c>
      <c r="B8" s="223"/>
      <c r="C8" s="224"/>
      <c r="D8" s="198" t="s">
        <v>154</v>
      </c>
      <c r="E8" s="199" t="s">
        <v>21</v>
      </c>
      <c r="F8" s="75" t="s">
        <v>150</v>
      </c>
      <c r="G8" s="75" t="s">
        <v>151</v>
      </c>
      <c r="H8" s="137" t="s">
        <v>152</v>
      </c>
    </row>
    <row r="9" spans="1:8" ht="16.899999999999999" thickBot="1" x14ac:dyDescent="0.45">
      <c r="A9" s="203">
        <v>1</v>
      </c>
      <c r="B9" s="229" t="s">
        <v>4</v>
      </c>
      <c r="C9" s="230"/>
      <c r="D9" s="201">
        <v>4</v>
      </c>
      <c r="E9" s="200">
        <v>8</v>
      </c>
      <c r="F9" s="204">
        <v>125</v>
      </c>
      <c r="G9" s="200">
        <v>91</v>
      </c>
      <c r="H9" s="200">
        <v>34</v>
      </c>
    </row>
    <row r="10" spans="1:8" ht="16.899999999999999" thickBot="1" x14ac:dyDescent="0.45">
      <c r="A10" s="203">
        <v>2</v>
      </c>
      <c r="B10" s="229" t="s">
        <v>6</v>
      </c>
      <c r="C10" s="230"/>
      <c r="D10" s="201">
        <v>4</v>
      </c>
      <c r="E10" s="200">
        <v>4</v>
      </c>
      <c r="F10" s="200">
        <v>112</v>
      </c>
      <c r="G10" s="200">
        <v>114</v>
      </c>
      <c r="H10" s="200">
        <v>-2</v>
      </c>
    </row>
    <row r="11" spans="1:8" ht="16.899999999999999" thickBot="1" x14ac:dyDescent="0.45">
      <c r="A11" s="203">
        <v>3</v>
      </c>
      <c r="B11" s="229" t="s">
        <v>8</v>
      </c>
      <c r="C11" s="230"/>
      <c r="D11" s="201">
        <v>4</v>
      </c>
      <c r="E11" s="200">
        <v>2</v>
      </c>
      <c r="F11" s="200">
        <v>92</v>
      </c>
      <c r="G11" s="200">
        <v>99</v>
      </c>
      <c r="H11" s="200">
        <v>-7</v>
      </c>
    </row>
    <row r="12" spans="1:8" ht="16.899999999999999" thickBot="1" x14ac:dyDescent="0.45">
      <c r="A12" s="205">
        <v>4</v>
      </c>
      <c r="B12" s="229" t="s">
        <v>149</v>
      </c>
      <c r="C12" s="230"/>
      <c r="D12" s="201">
        <v>4</v>
      </c>
      <c r="E12" s="200">
        <v>2</v>
      </c>
      <c r="F12" s="200">
        <v>88</v>
      </c>
      <c r="G12" s="200">
        <v>113</v>
      </c>
      <c r="H12" s="200">
        <v>-25</v>
      </c>
    </row>
    <row r="13" spans="1:8" ht="16.899999999999999" thickBot="1" x14ac:dyDescent="0.45">
      <c r="A13" s="203">
        <v>5</v>
      </c>
      <c r="B13" s="229" t="s">
        <v>153</v>
      </c>
      <c r="C13" s="230"/>
      <c r="D13" s="206">
        <v>0</v>
      </c>
      <c r="E13" s="206">
        <v>0</v>
      </c>
      <c r="F13" s="200">
        <v>0</v>
      </c>
      <c r="G13" s="200">
        <v>0</v>
      </c>
      <c r="H13" s="200">
        <v>0</v>
      </c>
    </row>
    <row r="14" spans="1:8" ht="16.899999999999999" thickBot="1" x14ac:dyDescent="0.45">
      <c r="A14" s="203">
        <v>6</v>
      </c>
      <c r="B14" s="229" t="s">
        <v>109</v>
      </c>
      <c r="C14" s="230"/>
      <c r="D14" s="206">
        <v>0</v>
      </c>
      <c r="E14" s="206">
        <v>0</v>
      </c>
      <c r="F14" s="200">
        <v>0</v>
      </c>
      <c r="G14" s="200">
        <v>0</v>
      </c>
      <c r="H14" s="200">
        <v>0</v>
      </c>
    </row>
    <row r="15" spans="1:8" ht="16.899999999999999" thickBot="1" x14ac:dyDescent="0.45">
      <c r="A15" s="203">
        <v>7</v>
      </c>
      <c r="B15" s="229" t="s">
        <v>114</v>
      </c>
      <c r="C15" s="230"/>
      <c r="D15" s="206">
        <v>0</v>
      </c>
      <c r="E15" s="206">
        <v>0</v>
      </c>
      <c r="F15" s="200">
        <v>0</v>
      </c>
      <c r="G15" s="200">
        <v>0</v>
      </c>
      <c r="H15" s="200">
        <v>0</v>
      </c>
    </row>
    <row r="16" spans="1:8" ht="16.899999999999999" thickBot="1" x14ac:dyDescent="0.45">
      <c r="A16" s="203">
        <v>8</v>
      </c>
      <c r="B16" s="229" t="s">
        <v>115</v>
      </c>
      <c r="C16" s="230"/>
      <c r="D16" s="206">
        <v>0</v>
      </c>
      <c r="E16" s="206">
        <v>0</v>
      </c>
      <c r="F16" s="200">
        <v>0</v>
      </c>
      <c r="G16" s="200">
        <v>0</v>
      </c>
      <c r="H16" s="200">
        <v>0</v>
      </c>
    </row>
  </sheetData>
  <mergeCells count="11">
    <mergeCell ref="B7:C7"/>
    <mergeCell ref="C1:H2"/>
    <mergeCell ref="B13:C13"/>
    <mergeCell ref="B14:C14"/>
    <mergeCell ref="B15:C15"/>
    <mergeCell ref="B16:C16"/>
    <mergeCell ref="B8:C8"/>
    <mergeCell ref="B12:C12"/>
    <mergeCell ref="B11:C11"/>
    <mergeCell ref="B10:C10"/>
    <mergeCell ref="B9:C9"/>
  </mergeCells>
  <phoneticPr fontId="31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0081-7969-4B95-A1A3-F6EF6FBF51B5}">
  <dimension ref="A1:L21"/>
  <sheetViews>
    <sheetView workbookViewId="0">
      <selection activeCell="G16" sqref="G16"/>
    </sheetView>
  </sheetViews>
  <sheetFormatPr baseColWidth="10" defaultRowHeight="15.05" x14ac:dyDescent="0.3"/>
  <cols>
    <col min="2" max="2" width="12.6640625" customWidth="1"/>
    <col min="3" max="3" width="16" customWidth="1"/>
    <col min="4" max="4" width="10.21875" customWidth="1"/>
    <col min="7" max="7" width="21.5546875" customWidth="1"/>
    <col min="8" max="8" width="17.88671875" customWidth="1"/>
    <col min="10" max="10" width="15.88671875" customWidth="1"/>
  </cols>
  <sheetData>
    <row r="1" spans="1:12" ht="15.05" customHeight="1" x14ac:dyDescent="0.45">
      <c r="A1" s="21"/>
      <c r="B1" s="21"/>
      <c r="C1" s="233" t="s">
        <v>155</v>
      </c>
      <c r="D1" s="234"/>
      <c r="E1" s="234"/>
      <c r="F1" s="234"/>
      <c r="G1" s="234"/>
      <c r="H1" s="235"/>
    </row>
    <row r="2" spans="1:12" ht="23.8" customHeight="1" thickBot="1" x14ac:dyDescent="0.5">
      <c r="A2" s="21"/>
      <c r="B2" s="21"/>
      <c r="C2" s="236"/>
      <c r="D2" s="237"/>
      <c r="E2" s="237"/>
      <c r="F2" s="237"/>
      <c r="G2" s="237"/>
      <c r="H2" s="238"/>
    </row>
    <row r="3" spans="1:12" ht="16.3" customHeight="1" x14ac:dyDescent="0.45">
      <c r="A3" s="21"/>
      <c r="B3" s="21"/>
      <c r="C3" s="78"/>
      <c r="D3" s="54"/>
      <c r="E3" s="54"/>
      <c r="F3" s="54"/>
      <c r="G3" s="54"/>
      <c r="H3" s="54"/>
    </row>
    <row r="4" spans="1:12" ht="16.3" customHeight="1" x14ac:dyDescent="0.45">
      <c r="A4" s="21"/>
      <c r="B4" s="21"/>
      <c r="C4" s="78"/>
      <c r="D4" s="54"/>
      <c r="E4" s="57"/>
      <c r="F4" s="57"/>
      <c r="G4" s="57"/>
      <c r="H4" s="197"/>
      <c r="L4" s="90"/>
    </row>
    <row r="5" spans="1:12" ht="16.899999999999999" customHeight="1" x14ac:dyDescent="0.45">
      <c r="A5" s="21"/>
      <c r="B5" s="21"/>
      <c r="C5" s="54"/>
      <c r="D5" s="54"/>
      <c r="E5" s="57"/>
      <c r="F5" s="57"/>
      <c r="G5" s="57"/>
      <c r="H5" s="197"/>
    </row>
    <row r="6" spans="1:12" ht="16.3" x14ac:dyDescent="0.4">
      <c r="A6" s="68"/>
      <c r="B6" s="54"/>
      <c r="C6" s="54"/>
      <c r="D6" s="54"/>
      <c r="E6" s="57"/>
      <c r="F6" s="57"/>
      <c r="G6" s="57"/>
      <c r="H6" s="197"/>
    </row>
    <row r="7" spans="1:12" ht="16.899999999999999" thickBot="1" x14ac:dyDescent="0.45">
      <c r="A7" s="68"/>
      <c r="B7" s="231"/>
      <c r="C7" s="231"/>
      <c r="D7" s="54"/>
      <c r="E7" s="57"/>
      <c r="F7" s="57"/>
      <c r="G7" s="57"/>
      <c r="H7" s="197"/>
    </row>
    <row r="8" spans="1:12" ht="16.899999999999999" thickBot="1" x14ac:dyDescent="0.45">
      <c r="A8" s="75" t="s">
        <v>32</v>
      </c>
      <c r="B8" s="223"/>
      <c r="C8" s="224"/>
      <c r="D8" s="198" t="s">
        <v>154</v>
      </c>
      <c r="E8" s="199" t="s">
        <v>21</v>
      </c>
      <c r="F8" s="75" t="s">
        <v>150</v>
      </c>
      <c r="G8" s="75" t="s">
        <v>151</v>
      </c>
      <c r="H8" s="137" t="s">
        <v>152</v>
      </c>
    </row>
    <row r="9" spans="1:12" ht="16.899999999999999" thickBot="1" x14ac:dyDescent="0.45">
      <c r="A9" s="75">
        <v>1</v>
      </c>
      <c r="B9" s="229" t="s">
        <v>37</v>
      </c>
      <c r="C9" s="230"/>
      <c r="D9" s="201">
        <v>2</v>
      </c>
      <c r="E9" s="200">
        <v>4</v>
      </c>
      <c r="F9" s="204">
        <v>70</v>
      </c>
      <c r="G9" s="200">
        <v>47</v>
      </c>
      <c r="H9" s="200">
        <v>23</v>
      </c>
    </row>
    <row r="10" spans="1:12" ht="16.899999999999999" thickBot="1" x14ac:dyDescent="0.45">
      <c r="A10" s="75">
        <v>2</v>
      </c>
      <c r="B10" s="229" t="s">
        <v>39</v>
      </c>
      <c r="C10" s="230"/>
      <c r="D10" s="201">
        <v>2</v>
      </c>
      <c r="E10" s="200">
        <v>2</v>
      </c>
      <c r="F10" s="200">
        <v>59</v>
      </c>
      <c r="G10" s="200">
        <v>46</v>
      </c>
      <c r="H10" s="200">
        <v>13</v>
      </c>
    </row>
    <row r="11" spans="1:12" ht="16.899999999999999" thickBot="1" x14ac:dyDescent="0.45">
      <c r="A11" s="75">
        <v>3</v>
      </c>
      <c r="B11" s="229" t="s">
        <v>38</v>
      </c>
      <c r="C11" s="230"/>
      <c r="D11" s="201">
        <v>2</v>
      </c>
      <c r="E11" s="200">
        <v>2</v>
      </c>
      <c r="F11" s="200">
        <v>64</v>
      </c>
      <c r="G11" s="200">
        <v>57</v>
      </c>
      <c r="H11" s="200">
        <v>7</v>
      </c>
    </row>
    <row r="12" spans="1:12" ht="16.899999999999999" thickBot="1" x14ac:dyDescent="0.45">
      <c r="A12" s="202">
        <v>4</v>
      </c>
      <c r="B12" s="229" t="s">
        <v>40</v>
      </c>
      <c r="C12" s="230"/>
      <c r="D12" s="201">
        <v>2</v>
      </c>
      <c r="E12" s="200">
        <v>2</v>
      </c>
      <c r="F12" s="200">
        <v>49</v>
      </c>
      <c r="G12" s="200">
        <v>59</v>
      </c>
      <c r="H12" s="200">
        <v>-10</v>
      </c>
    </row>
    <row r="13" spans="1:12" ht="16.899999999999999" thickBot="1" x14ac:dyDescent="0.45">
      <c r="A13" s="75">
        <v>5</v>
      </c>
      <c r="B13" s="229" t="s">
        <v>24</v>
      </c>
      <c r="C13" s="230"/>
      <c r="D13" s="200">
        <v>2</v>
      </c>
      <c r="E13" s="200">
        <v>0</v>
      </c>
      <c r="F13" s="200">
        <v>39</v>
      </c>
      <c r="G13" s="200">
        <v>72</v>
      </c>
      <c r="H13" s="201">
        <v>-33</v>
      </c>
    </row>
    <row r="14" spans="1:12" ht="16.3" x14ac:dyDescent="0.4">
      <c r="A14" s="68"/>
      <c r="B14" s="231"/>
      <c r="C14" s="231"/>
      <c r="D14" s="54"/>
      <c r="E14" s="57"/>
      <c r="F14" s="57"/>
      <c r="G14" s="57"/>
      <c r="H14" s="55"/>
    </row>
    <row r="15" spans="1:12" ht="16.3" x14ac:dyDescent="0.4">
      <c r="A15" s="68"/>
      <c r="B15" s="231"/>
      <c r="C15" s="231"/>
      <c r="D15" s="54"/>
      <c r="E15" s="57"/>
      <c r="F15" s="57"/>
      <c r="G15" s="57"/>
      <c r="H15" s="55"/>
    </row>
    <row r="16" spans="1:12" ht="16.3" x14ac:dyDescent="0.4">
      <c r="A16" s="68"/>
      <c r="B16" s="231"/>
      <c r="C16" s="231"/>
      <c r="D16" s="54"/>
      <c r="E16" s="57"/>
      <c r="F16" s="57"/>
      <c r="G16" s="57"/>
      <c r="H16" s="55"/>
    </row>
    <row r="17" spans="2:5" x14ac:dyDescent="0.3">
      <c r="E17" s="111"/>
    </row>
    <row r="21" spans="2:5" x14ac:dyDescent="0.3">
      <c r="B21" s="90"/>
    </row>
  </sheetData>
  <mergeCells count="11">
    <mergeCell ref="B16:C16"/>
    <mergeCell ref="C1:H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90A-D3D8-4783-9B69-61B4CBEFBEE5}">
  <sheetPr>
    <pageSetUpPr fitToPage="1"/>
  </sheetPr>
  <dimension ref="A1:N37"/>
  <sheetViews>
    <sheetView zoomScale="97" workbookViewId="0">
      <selection activeCell="B23" sqref="B23"/>
    </sheetView>
  </sheetViews>
  <sheetFormatPr baseColWidth="10" defaultColWidth="8.33203125" defaultRowHeight="15.05" x14ac:dyDescent="0.3"/>
  <cols>
    <col min="1" max="1" width="6.6640625" customWidth="1"/>
    <col min="2" max="3" width="25.6640625" customWidth="1"/>
    <col min="4" max="5" width="6.6640625" customWidth="1"/>
    <col min="6" max="6" width="18.33203125" customWidth="1"/>
    <col min="7" max="7" width="4.109375" customWidth="1"/>
    <col min="8" max="8" width="6.6640625" customWidth="1"/>
    <col min="9" max="10" width="25.6640625" customWidth="1"/>
    <col min="11" max="13" width="6.6640625" customWidth="1"/>
    <col min="14" max="14" width="13.5546875" customWidth="1"/>
  </cols>
  <sheetData>
    <row r="1" spans="1:14" ht="26.95" customHeight="1" x14ac:dyDescent="0.8">
      <c r="A1" s="222" t="e" vm="1">
        <v>#VALUE!</v>
      </c>
      <c r="B1" s="222"/>
      <c r="C1" s="148" t="s">
        <v>144</v>
      </c>
      <c r="D1" s="146"/>
      <c r="E1" s="146"/>
      <c r="F1" s="146"/>
      <c r="G1" s="146"/>
      <c r="H1" s="146"/>
      <c r="I1" s="146"/>
      <c r="J1" s="146"/>
      <c r="K1" s="147"/>
      <c r="L1" s="3"/>
      <c r="M1" s="3"/>
      <c r="N1" s="3"/>
    </row>
    <row r="2" spans="1:14" ht="24.9" customHeight="1" x14ac:dyDescent="0.3">
      <c r="A2" s="222"/>
      <c r="B2" s="222"/>
      <c r="C2" s="136"/>
      <c r="D2" s="136"/>
      <c r="E2" s="136"/>
      <c r="F2" s="136"/>
      <c r="G2" s="136"/>
      <c r="H2" s="136"/>
      <c r="I2" s="136"/>
      <c r="J2" s="136"/>
      <c r="K2" s="136"/>
      <c r="L2" s="3"/>
      <c r="M2" s="3"/>
      <c r="N2" s="3"/>
    </row>
    <row r="3" spans="1:14" ht="24.9" customHeight="1" x14ac:dyDescent="0.3">
      <c r="A3" s="222"/>
      <c r="B3" s="222"/>
      <c r="C3" s="136"/>
      <c r="D3" s="136"/>
      <c r="E3" s="136"/>
      <c r="F3" s="136"/>
      <c r="G3" s="136"/>
      <c r="H3" s="136"/>
      <c r="I3" s="136"/>
      <c r="J3" s="136"/>
      <c r="K3" s="136"/>
      <c r="L3" s="3"/>
      <c r="M3" s="3"/>
      <c r="N3" s="3"/>
    </row>
    <row r="4" spans="1:14" s="66" customFormat="1" ht="16.3" customHeight="1" x14ac:dyDescent="0.3">
      <c r="A4" s="222"/>
      <c r="B4" s="222"/>
      <c r="C4" s="65"/>
      <c r="D4" s="65"/>
      <c r="E4" s="65"/>
      <c r="F4" s="65"/>
      <c r="G4" s="65"/>
      <c r="H4" s="65"/>
      <c r="I4" s="65"/>
      <c r="J4" s="65"/>
      <c r="K4" s="65"/>
    </row>
    <row r="5" spans="1:14" s="6" customFormat="1" ht="16.899999999999999" customHeight="1" x14ac:dyDescent="0.4">
      <c r="A5" s="222"/>
      <c r="B5" s="222"/>
      <c r="C5" s="145"/>
      <c r="D5" s="41"/>
      <c r="E5" s="41"/>
      <c r="F5" s="41"/>
      <c r="G5" s="41"/>
      <c r="H5" s="41"/>
      <c r="I5" s="41"/>
      <c r="J5" s="41"/>
      <c r="K5" s="41"/>
    </row>
    <row r="6" spans="1:14" s="6" customFormat="1" ht="16.899999999999999" customHeight="1" x14ac:dyDescent="0.45">
      <c r="A6" s="142"/>
      <c r="B6" s="142"/>
      <c r="C6" s="145"/>
      <c r="D6" s="41"/>
      <c r="E6" s="41"/>
      <c r="F6" s="41"/>
      <c r="G6" s="41"/>
      <c r="H6" s="41"/>
      <c r="I6" s="41"/>
      <c r="J6" s="41"/>
      <c r="K6" s="41"/>
    </row>
    <row r="7" spans="1:14" s="6" customFormat="1" ht="16.899999999999999" customHeight="1" thickBot="1" x14ac:dyDescent="0.5">
      <c r="A7" s="142"/>
      <c r="B7" s="151" t="s">
        <v>31</v>
      </c>
      <c r="C7" s="145"/>
      <c r="D7" s="41"/>
      <c r="E7" s="41"/>
      <c r="F7" s="41"/>
      <c r="G7" s="41"/>
      <c r="H7" s="41"/>
      <c r="I7" s="41"/>
      <c r="J7" s="41"/>
      <c r="K7" s="41"/>
    </row>
    <row r="8" spans="1:14" s="6" customFormat="1" ht="16.899999999999999" thickBot="1" x14ac:dyDescent="0.45">
      <c r="A8" s="62"/>
      <c r="B8" s="62"/>
      <c r="C8" s="41"/>
      <c r="D8" s="41"/>
      <c r="E8" s="41"/>
      <c r="F8" s="41"/>
      <c r="G8" s="41"/>
      <c r="H8" s="73" t="s">
        <v>32</v>
      </c>
      <c r="I8" s="69"/>
      <c r="J8" s="70"/>
      <c r="K8" s="74" t="s">
        <v>21</v>
      </c>
      <c r="L8" s="75" t="s">
        <v>101</v>
      </c>
      <c r="M8" s="75" t="s">
        <v>101</v>
      </c>
    </row>
    <row r="9" spans="1:14" s="6" customFormat="1" ht="16.899999999999999" thickBot="1" x14ac:dyDescent="0.45">
      <c r="A9" s="63">
        <v>1</v>
      </c>
      <c r="B9" s="85" t="s">
        <v>23</v>
      </c>
      <c r="C9" s="85"/>
      <c r="D9" s="41"/>
      <c r="E9" s="41"/>
      <c r="F9" s="41"/>
      <c r="G9" s="41"/>
      <c r="H9" s="71">
        <v>1</v>
      </c>
      <c r="I9" s="69"/>
      <c r="J9" s="70"/>
      <c r="K9" s="45"/>
      <c r="L9" s="45"/>
      <c r="M9" s="45"/>
    </row>
    <row r="10" spans="1:14" s="6" customFormat="1" ht="16.899999999999999" thickBot="1" x14ac:dyDescent="0.45">
      <c r="A10" s="63">
        <v>2</v>
      </c>
      <c r="B10" s="64" t="s">
        <v>24</v>
      </c>
      <c r="C10" s="64"/>
      <c r="D10" s="41"/>
      <c r="E10" s="41"/>
      <c r="F10" s="41"/>
      <c r="G10" s="41"/>
      <c r="H10" s="71">
        <v>2</v>
      </c>
      <c r="I10" s="69"/>
      <c r="J10" s="70"/>
      <c r="K10" s="45"/>
      <c r="L10" s="45"/>
      <c r="M10" s="45"/>
    </row>
    <row r="11" spans="1:14" s="6" customFormat="1" ht="16.899999999999999" thickBot="1" x14ac:dyDescent="0.45">
      <c r="A11" s="63">
        <v>3</v>
      </c>
      <c r="B11" s="64" t="s">
        <v>25</v>
      </c>
      <c r="C11" s="64"/>
      <c r="D11" s="41"/>
      <c r="E11" s="41"/>
      <c r="F11" s="41"/>
      <c r="G11" s="41"/>
      <c r="H11" s="71">
        <v>3</v>
      </c>
      <c r="I11" s="69"/>
      <c r="J11" s="70"/>
      <c r="K11" s="45"/>
      <c r="L11" s="45"/>
      <c r="M11" s="45"/>
    </row>
    <row r="12" spans="1:14" s="6" customFormat="1" ht="16.899999999999999" thickBot="1" x14ac:dyDescent="0.45">
      <c r="A12" s="63">
        <v>4</v>
      </c>
      <c r="B12" s="64" t="s">
        <v>26</v>
      </c>
      <c r="C12" s="64"/>
      <c r="D12" s="41"/>
      <c r="E12" s="41"/>
      <c r="F12" s="41"/>
      <c r="G12" s="41"/>
      <c r="H12" s="71">
        <v>4</v>
      </c>
      <c r="I12" s="69"/>
      <c r="J12" s="70"/>
      <c r="K12" s="45"/>
      <c r="L12" s="45"/>
      <c r="M12" s="45"/>
    </row>
    <row r="13" spans="1:14" s="6" customFormat="1" ht="16.899999999999999" thickBot="1" x14ac:dyDescent="0.45">
      <c r="A13" s="63">
        <v>5</v>
      </c>
      <c r="B13" s="64" t="s">
        <v>27</v>
      </c>
      <c r="C13" s="41"/>
      <c r="D13" s="41"/>
      <c r="E13" s="41"/>
      <c r="F13" s="41"/>
      <c r="G13" s="41"/>
      <c r="H13" s="71">
        <v>5</v>
      </c>
      <c r="I13" s="69"/>
      <c r="J13" s="70"/>
      <c r="K13" s="72"/>
      <c r="L13" s="45"/>
      <c r="M13" s="45"/>
    </row>
    <row r="14" spans="1:14" s="6" customFormat="1" ht="16.3" x14ac:dyDescent="0.4">
      <c r="A14" s="62"/>
      <c r="B14" s="62"/>
      <c r="C14" s="41"/>
      <c r="D14" s="41"/>
      <c r="E14" s="41"/>
      <c r="F14" s="41"/>
      <c r="G14" s="41"/>
      <c r="H14" s="41"/>
      <c r="I14" s="41"/>
      <c r="J14" s="41"/>
      <c r="K14" s="41"/>
    </row>
    <row r="15" spans="1:14" ht="18.2" x14ac:dyDescent="0.45">
      <c r="A15" s="27" t="s">
        <v>28</v>
      </c>
      <c r="B15" s="27"/>
      <c r="C15" s="27"/>
      <c r="D15" s="27"/>
      <c r="E15" s="27"/>
      <c r="F15" s="27"/>
      <c r="G15" s="27"/>
      <c r="H15" s="27"/>
      <c r="I15" s="21"/>
      <c r="J15" s="21"/>
      <c r="K15" s="21"/>
    </row>
    <row r="16" spans="1:14" ht="18.2" x14ac:dyDescent="0.45">
      <c r="A16" s="27" t="s">
        <v>29</v>
      </c>
      <c r="B16" s="27"/>
      <c r="C16" s="27"/>
      <c r="D16" s="27"/>
      <c r="E16" s="27"/>
      <c r="F16" s="27"/>
      <c r="G16" s="27"/>
      <c r="H16" s="27" t="s">
        <v>30</v>
      </c>
      <c r="I16" s="21"/>
      <c r="J16" s="21"/>
      <c r="K16" s="21"/>
    </row>
    <row r="17" spans="1:14" ht="18.2" x14ac:dyDescent="0.4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4" ht="15.65" customHeight="1" x14ac:dyDescent="0.4">
      <c r="A18" s="32" t="s">
        <v>138</v>
      </c>
      <c r="B18" s="32"/>
      <c r="C18" s="32"/>
      <c r="D18" s="32"/>
      <c r="E18" s="29"/>
      <c r="F18" s="29"/>
      <c r="G18" s="29"/>
      <c r="H18" s="29" t="s">
        <v>102</v>
      </c>
      <c r="I18" s="30"/>
      <c r="J18" s="30"/>
      <c r="K18" s="30"/>
      <c r="L18" s="4"/>
    </row>
    <row r="19" spans="1:14" ht="18.8" thickBot="1" x14ac:dyDescent="0.5">
      <c r="A19" s="31"/>
      <c r="B19" s="32"/>
      <c r="C19" s="32"/>
      <c r="D19" s="23"/>
      <c r="E19" s="21"/>
      <c r="F19" s="21"/>
      <c r="G19" s="21"/>
      <c r="H19" s="24"/>
      <c r="I19" s="21"/>
      <c r="K19" s="22"/>
    </row>
    <row r="20" spans="1:14" ht="16.899999999999999" thickBot="1" x14ac:dyDescent="0.45">
      <c r="A20" s="40" t="s">
        <v>2</v>
      </c>
      <c r="B20" s="41"/>
      <c r="C20" s="41"/>
      <c r="D20" s="82" t="s">
        <v>22</v>
      </c>
      <c r="E20" s="41"/>
      <c r="F20" s="41"/>
      <c r="G20" s="41"/>
      <c r="H20" s="43" t="s">
        <v>1</v>
      </c>
      <c r="I20" s="41"/>
      <c r="K20" s="81" t="s">
        <v>22</v>
      </c>
      <c r="L20" s="6"/>
      <c r="M20" s="6"/>
    </row>
    <row r="21" spans="1:14" ht="16.899999999999999" thickBot="1" x14ac:dyDescent="0.45">
      <c r="A21" s="139" t="s">
        <v>3</v>
      </c>
      <c r="B21" s="76" t="s">
        <v>105</v>
      </c>
      <c r="C21" s="76" t="s">
        <v>24</v>
      </c>
      <c r="D21" s="128">
        <v>5</v>
      </c>
      <c r="E21" s="225" t="s">
        <v>27</v>
      </c>
      <c r="F21" s="226"/>
      <c r="G21" s="41"/>
      <c r="H21" s="76" t="s">
        <v>3</v>
      </c>
      <c r="I21" s="76" t="s">
        <v>25</v>
      </c>
      <c r="J21" s="76" t="s">
        <v>105</v>
      </c>
      <c r="K21" s="129">
        <v>5</v>
      </c>
      <c r="L21" s="225" t="s">
        <v>27</v>
      </c>
      <c r="M21" s="239"/>
      <c r="N21" s="226"/>
    </row>
    <row r="22" spans="1:14" ht="16.899999999999999" thickBot="1" x14ac:dyDescent="0.45">
      <c r="A22" s="75" t="s">
        <v>7</v>
      </c>
      <c r="B22" s="76" t="s">
        <v>25</v>
      </c>
      <c r="C22" s="76" t="s">
        <v>26</v>
      </c>
      <c r="D22" s="128">
        <v>2</v>
      </c>
      <c r="E22" s="240" t="s">
        <v>24</v>
      </c>
      <c r="F22" s="241"/>
      <c r="G22" s="41"/>
      <c r="H22" s="76" t="s">
        <v>7</v>
      </c>
      <c r="I22" s="76" t="s">
        <v>24</v>
      </c>
      <c r="J22" s="76" t="s">
        <v>26</v>
      </c>
      <c r="K22" s="129">
        <v>1</v>
      </c>
      <c r="L22" s="225" t="s">
        <v>23</v>
      </c>
      <c r="M22" s="239"/>
      <c r="N22" s="226"/>
    </row>
    <row r="23" spans="1:14" ht="16.899999999999999" thickBot="1" x14ac:dyDescent="0.45">
      <c r="A23" s="75" t="s">
        <v>10</v>
      </c>
      <c r="B23" s="76" t="s">
        <v>27</v>
      </c>
      <c r="C23" s="76" t="s">
        <v>105</v>
      </c>
      <c r="D23" s="128">
        <v>4</v>
      </c>
      <c r="E23" s="225" t="s">
        <v>26</v>
      </c>
      <c r="F23" s="226"/>
      <c r="G23" s="41"/>
      <c r="H23" s="76" t="s">
        <v>10</v>
      </c>
      <c r="I23" s="76" t="s">
        <v>27</v>
      </c>
      <c r="J23" s="76" t="s">
        <v>25</v>
      </c>
      <c r="K23" s="48">
        <v>2</v>
      </c>
      <c r="L23" s="225" t="s">
        <v>24</v>
      </c>
      <c r="M23" s="239"/>
      <c r="N23" s="226"/>
    </row>
    <row r="24" spans="1:14" ht="16.899999999999999" thickBot="1" x14ac:dyDescent="0.45">
      <c r="A24" s="75" t="s">
        <v>12</v>
      </c>
      <c r="B24" s="76" t="s">
        <v>24</v>
      </c>
      <c r="C24" s="76" t="s">
        <v>25</v>
      </c>
      <c r="D24" s="128">
        <v>3</v>
      </c>
      <c r="E24" s="225" t="s">
        <v>25</v>
      </c>
      <c r="F24" s="226"/>
      <c r="G24" s="41"/>
      <c r="H24" s="76" t="s">
        <v>12</v>
      </c>
      <c r="I24" s="76" t="s">
        <v>27</v>
      </c>
      <c r="J24" s="76" t="s">
        <v>24</v>
      </c>
      <c r="K24" s="129">
        <v>4</v>
      </c>
      <c r="L24" s="225" t="s">
        <v>26</v>
      </c>
      <c r="M24" s="239"/>
      <c r="N24" s="226"/>
    </row>
    <row r="25" spans="1:14" ht="16.899999999999999" thickBot="1" x14ac:dyDescent="0.45">
      <c r="A25" s="75" t="s">
        <v>13</v>
      </c>
      <c r="B25" s="76" t="s">
        <v>26</v>
      </c>
      <c r="C25" s="76" t="s">
        <v>27</v>
      </c>
      <c r="D25" s="128">
        <v>1</v>
      </c>
      <c r="E25" s="225" t="s">
        <v>23</v>
      </c>
      <c r="F25" s="226"/>
      <c r="G25" s="41"/>
      <c r="H25" s="138" t="s">
        <v>13</v>
      </c>
      <c r="I25" s="76" t="s">
        <v>26</v>
      </c>
      <c r="J25" s="76" t="s">
        <v>105</v>
      </c>
      <c r="K25" s="48">
        <v>3</v>
      </c>
      <c r="L25" s="225" t="s">
        <v>134</v>
      </c>
      <c r="M25" s="239"/>
      <c r="N25" s="226"/>
    </row>
    <row r="26" spans="1:14" ht="16.3" x14ac:dyDescent="0.4">
      <c r="A26" s="53"/>
      <c r="B26" s="54"/>
      <c r="C26" s="54"/>
      <c r="D26" s="55"/>
      <c r="E26" s="41"/>
      <c r="F26" s="41"/>
      <c r="G26" s="41"/>
      <c r="H26" s="54"/>
      <c r="I26" s="54"/>
      <c r="J26" s="54"/>
      <c r="K26" s="56"/>
      <c r="L26" s="6"/>
      <c r="M26" s="6"/>
    </row>
    <row r="27" spans="1:14" ht="16.3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6"/>
      <c r="M27" s="6"/>
    </row>
    <row r="28" spans="1:14" ht="16.3" x14ac:dyDescent="0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6"/>
      <c r="M28" s="6"/>
    </row>
    <row r="29" spans="1:14" ht="16.3" x14ac:dyDescent="0.4">
      <c r="A29" s="28" t="s">
        <v>103</v>
      </c>
      <c r="B29" s="28"/>
      <c r="C29" s="28"/>
      <c r="D29" s="28"/>
      <c r="E29" s="41"/>
      <c r="F29" s="41"/>
      <c r="G29" s="41"/>
      <c r="H29" s="32" t="s">
        <v>104</v>
      </c>
      <c r="I29" s="32"/>
      <c r="J29" s="32"/>
      <c r="K29" s="32"/>
      <c r="L29" s="6"/>
      <c r="M29" s="6"/>
    </row>
    <row r="30" spans="1:14" ht="16.899999999999999" thickBot="1" x14ac:dyDescent="0.45">
      <c r="A30" s="41"/>
      <c r="B30" s="62"/>
      <c r="C30" s="62"/>
      <c r="D30" s="41"/>
      <c r="E30" s="41"/>
      <c r="F30" s="41"/>
      <c r="G30" s="41"/>
      <c r="H30" s="57"/>
      <c r="I30" s="25"/>
      <c r="J30" s="25"/>
      <c r="K30" s="55"/>
      <c r="L30" s="6"/>
      <c r="M30" s="6"/>
    </row>
    <row r="31" spans="1:14" ht="16.899999999999999" thickBot="1" x14ac:dyDescent="0.45">
      <c r="A31" s="40" t="s">
        <v>2</v>
      </c>
      <c r="B31" s="41"/>
      <c r="C31" s="57"/>
      <c r="D31" s="83" t="s">
        <v>22</v>
      </c>
      <c r="E31" s="41"/>
      <c r="F31" s="41"/>
      <c r="G31" s="41"/>
      <c r="H31" s="59" t="s">
        <v>1</v>
      </c>
      <c r="I31" s="41"/>
      <c r="J31" s="41"/>
      <c r="K31" s="81" t="s">
        <v>22</v>
      </c>
      <c r="L31" s="6"/>
      <c r="M31" s="6"/>
    </row>
    <row r="32" spans="1:14" ht="16.899999999999999" thickBot="1" x14ac:dyDescent="0.45">
      <c r="A32" s="60" t="s">
        <v>3</v>
      </c>
      <c r="B32" s="76" t="s">
        <v>27</v>
      </c>
      <c r="C32" s="76" t="s">
        <v>26</v>
      </c>
      <c r="D32" s="130">
        <v>1</v>
      </c>
      <c r="E32" s="225" t="s">
        <v>23</v>
      </c>
      <c r="F32" s="226"/>
      <c r="G32" s="41"/>
      <c r="H32" s="76" t="s">
        <v>3</v>
      </c>
      <c r="I32" s="76" t="s">
        <v>105</v>
      </c>
      <c r="J32" s="76" t="s">
        <v>26</v>
      </c>
      <c r="K32" s="128">
        <v>2</v>
      </c>
      <c r="L32" s="225" t="s">
        <v>142</v>
      </c>
      <c r="M32" s="239"/>
      <c r="N32" s="226"/>
    </row>
    <row r="33" spans="1:14" ht="16.899999999999999" thickBot="1" x14ac:dyDescent="0.45">
      <c r="A33" s="60" t="s">
        <v>7</v>
      </c>
      <c r="B33" s="76" t="s">
        <v>25</v>
      </c>
      <c r="C33" s="76" t="s">
        <v>24</v>
      </c>
      <c r="D33" s="130">
        <v>4</v>
      </c>
      <c r="E33" s="225" t="s">
        <v>26</v>
      </c>
      <c r="F33" s="226"/>
      <c r="G33" s="41"/>
      <c r="H33" s="76" t="s">
        <v>7</v>
      </c>
      <c r="I33" s="76" t="s">
        <v>24</v>
      </c>
      <c r="J33" s="76" t="s">
        <v>27</v>
      </c>
      <c r="K33" s="128">
        <v>3</v>
      </c>
      <c r="L33" s="225" t="s">
        <v>25</v>
      </c>
      <c r="M33" s="239"/>
      <c r="N33" s="226"/>
    </row>
    <row r="34" spans="1:14" ht="16.899999999999999" thickBot="1" x14ac:dyDescent="0.45">
      <c r="A34" s="60" t="s">
        <v>10</v>
      </c>
      <c r="B34" s="76" t="s">
        <v>105</v>
      </c>
      <c r="C34" s="76" t="s">
        <v>27</v>
      </c>
      <c r="D34" s="130">
        <v>3</v>
      </c>
      <c r="E34" s="225" t="s">
        <v>134</v>
      </c>
      <c r="F34" s="226"/>
      <c r="G34" s="41"/>
      <c r="H34" s="137" t="s">
        <v>10</v>
      </c>
      <c r="I34" s="76" t="s">
        <v>25</v>
      </c>
      <c r="J34" s="76" t="s">
        <v>27</v>
      </c>
      <c r="K34" s="128">
        <v>4</v>
      </c>
      <c r="L34" s="225" t="s">
        <v>136</v>
      </c>
      <c r="M34" s="239"/>
      <c r="N34" s="226"/>
    </row>
    <row r="35" spans="1:14" ht="16.899999999999999" thickBot="1" x14ac:dyDescent="0.45">
      <c r="A35" s="60" t="s">
        <v>12</v>
      </c>
      <c r="B35" s="76" t="s">
        <v>26</v>
      </c>
      <c r="C35" s="76" t="s">
        <v>25</v>
      </c>
      <c r="D35" s="130">
        <v>2</v>
      </c>
      <c r="E35" s="225" t="s">
        <v>135</v>
      </c>
      <c r="F35" s="226"/>
      <c r="G35" s="41"/>
      <c r="H35" s="76" t="s">
        <v>12</v>
      </c>
      <c r="I35" s="76" t="s">
        <v>26</v>
      </c>
      <c r="J35" s="76" t="s">
        <v>24</v>
      </c>
      <c r="K35" s="128">
        <v>1</v>
      </c>
      <c r="L35" s="225" t="s">
        <v>23</v>
      </c>
      <c r="M35" s="239"/>
      <c r="N35" s="226"/>
    </row>
    <row r="36" spans="1:14" ht="16.899999999999999" thickBot="1" x14ac:dyDescent="0.45">
      <c r="A36" s="61" t="s">
        <v>13</v>
      </c>
      <c r="B36" s="76" t="s">
        <v>24</v>
      </c>
      <c r="C36" s="76" t="s">
        <v>105</v>
      </c>
      <c r="D36" s="131">
        <v>5</v>
      </c>
      <c r="E36" s="225" t="s">
        <v>27</v>
      </c>
      <c r="F36" s="226"/>
      <c r="G36" s="41"/>
      <c r="H36" s="61" t="s">
        <v>13</v>
      </c>
      <c r="I36" s="76" t="s">
        <v>105</v>
      </c>
      <c r="J36" s="76" t="s">
        <v>25</v>
      </c>
      <c r="K36" s="132">
        <v>5</v>
      </c>
      <c r="L36" s="225" t="s">
        <v>27</v>
      </c>
      <c r="M36" s="239"/>
      <c r="N36" s="226"/>
    </row>
    <row r="37" spans="1:14" ht="18.2" x14ac:dyDescent="0.45">
      <c r="A37" s="26"/>
      <c r="B37" s="26"/>
      <c r="C37" s="26"/>
      <c r="D37" s="33"/>
      <c r="E37" s="21"/>
      <c r="F37" s="21"/>
      <c r="G37" s="21"/>
      <c r="H37" s="26"/>
      <c r="I37" s="26"/>
      <c r="J37" s="26"/>
      <c r="K37" s="23"/>
    </row>
  </sheetData>
  <mergeCells count="21">
    <mergeCell ref="A1:B5"/>
    <mergeCell ref="E25:F25"/>
    <mergeCell ref="E21:F21"/>
    <mergeCell ref="E22:F22"/>
    <mergeCell ref="E23:F23"/>
    <mergeCell ref="E24:F24"/>
    <mergeCell ref="E32:F32"/>
    <mergeCell ref="E33:F33"/>
    <mergeCell ref="E34:F34"/>
    <mergeCell ref="E35:F35"/>
    <mergeCell ref="E36:F36"/>
    <mergeCell ref="L32:N32"/>
    <mergeCell ref="L33:N33"/>
    <mergeCell ref="L34:N34"/>
    <mergeCell ref="L35:N35"/>
    <mergeCell ref="L36:N36"/>
    <mergeCell ref="L21:N21"/>
    <mergeCell ref="L22:N22"/>
    <mergeCell ref="L25:N25"/>
    <mergeCell ref="L23:N23"/>
    <mergeCell ref="L24:N24"/>
  </mergeCells>
  <phoneticPr fontId="31" type="noConversion"/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BFE3-819E-4B90-B331-B63EB7FDA645}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A68F-174A-436B-B65C-E1101B0B651D}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32A2-7FAB-E240-82EB-FFDC7B10018A}">
  <dimension ref="A1"/>
  <sheetViews>
    <sheetView zoomScaleNormal="100" zoomScaleSheetLayoutView="100" workbookViewId="0"/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81" zoomScaleNormal="181" workbookViewId="0"/>
  </sheetViews>
  <sheetFormatPr baseColWidth="10" defaultColWidth="10.33203125" defaultRowHeight="15.05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81" zoomScaleNormal="181" workbookViewId="0"/>
  </sheetViews>
  <sheetFormatPr baseColWidth="10" defaultColWidth="10.33203125" defaultRowHeight="15.05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48" zoomScaleNormal="181" workbookViewId="0">
      <selection activeCell="T7" sqref="T7"/>
    </sheetView>
  </sheetViews>
  <sheetFormatPr baseColWidth="10" defaultColWidth="8.33203125" defaultRowHeight="15.05" x14ac:dyDescent="0.3"/>
  <cols>
    <col min="1" max="1" width="8.6640625" customWidth="1"/>
    <col min="2" max="2" width="27.109375" customWidth="1"/>
    <col min="3" max="3" width="25.6640625" customWidth="1"/>
    <col min="4" max="4" width="8.6640625" customWidth="1"/>
    <col min="5" max="5" width="6.6640625" customWidth="1"/>
    <col min="6" max="6" width="19.88671875" customWidth="1"/>
    <col min="7" max="7" width="13.109375" customWidth="1"/>
    <col min="8" max="8" width="8.6640625" customWidth="1"/>
    <col min="9" max="10" width="25.6640625" customWidth="1"/>
    <col min="11" max="11" width="10.109375" customWidth="1"/>
    <col min="12" max="13" width="6.6640625" customWidth="1"/>
    <col min="14" max="14" width="7" customWidth="1"/>
  </cols>
  <sheetData>
    <row r="1" spans="1:14" ht="24.45" customHeight="1" x14ac:dyDescent="0.3">
      <c r="A1" s="222" t="e" vm="1">
        <v>#VALUE!</v>
      </c>
      <c r="B1" s="222"/>
      <c r="C1" s="191" t="s">
        <v>146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3"/>
    </row>
    <row r="2" spans="1:14" ht="24.45" customHeight="1" x14ac:dyDescent="0.3">
      <c r="A2" s="222"/>
      <c r="B2" s="222"/>
      <c r="C2" s="136"/>
      <c r="D2" s="136"/>
      <c r="E2" s="136"/>
      <c r="F2" s="136"/>
      <c r="G2" s="136"/>
      <c r="H2" s="136"/>
      <c r="I2" s="136"/>
      <c r="J2" s="136"/>
      <c r="K2" s="136"/>
      <c r="L2" s="3"/>
      <c r="M2" s="3"/>
      <c r="N2" s="3"/>
    </row>
    <row r="3" spans="1:14" ht="24.9" customHeight="1" x14ac:dyDescent="0.3">
      <c r="A3" s="222"/>
      <c r="B3" s="222"/>
      <c r="C3" s="136"/>
      <c r="D3" s="136"/>
      <c r="E3" s="136"/>
      <c r="F3" s="136"/>
      <c r="G3" s="136"/>
      <c r="H3" s="136"/>
      <c r="I3" s="136"/>
      <c r="J3" s="136"/>
      <c r="K3" s="136"/>
      <c r="L3" s="3"/>
      <c r="M3" s="3"/>
      <c r="N3" s="3"/>
    </row>
    <row r="4" spans="1:14" ht="24.9" customHeight="1" x14ac:dyDescent="0.3">
      <c r="A4" s="222"/>
      <c r="B4" s="222"/>
      <c r="C4" s="149"/>
      <c r="D4" s="136"/>
      <c r="E4" s="136"/>
      <c r="F4" s="136"/>
      <c r="G4" s="136"/>
      <c r="H4" s="136"/>
      <c r="I4" s="136"/>
      <c r="J4" s="136"/>
      <c r="K4" s="136"/>
      <c r="L4" s="3"/>
      <c r="M4" s="3"/>
      <c r="N4" s="3"/>
    </row>
    <row r="5" spans="1:14" ht="24.9" customHeight="1" x14ac:dyDescent="0.3">
      <c r="A5" s="222"/>
      <c r="B5" s="222"/>
      <c r="C5" s="136"/>
      <c r="D5" s="136"/>
      <c r="E5" s="136"/>
      <c r="F5" s="136"/>
      <c r="G5" s="136"/>
      <c r="H5" s="136"/>
      <c r="I5" s="136"/>
      <c r="J5" s="136"/>
      <c r="K5" s="136"/>
      <c r="L5" s="3"/>
      <c r="M5" s="3"/>
      <c r="N5" s="3"/>
    </row>
    <row r="6" spans="1:14" s="66" customFormat="1" ht="16.3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4" s="6" customFormat="1" ht="19.45" thickBot="1" x14ac:dyDescent="0.45">
      <c r="A7" s="84"/>
      <c r="B7" s="150" t="s">
        <v>44</v>
      </c>
      <c r="C7" s="41"/>
      <c r="D7" s="41"/>
      <c r="E7" s="41"/>
      <c r="F7" s="41"/>
      <c r="G7" s="41"/>
      <c r="H7" s="41"/>
      <c r="I7" s="41"/>
      <c r="J7" s="41"/>
      <c r="K7" s="41"/>
    </row>
    <row r="8" spans="1:14" s="6" customFormat="1" ht="16.899999999999999" thickBot="1" x14ac:dyDescent="0.45">
      <c r="A8" s="62"/>
      <c r="B8" s="62"/>
      <c r="C8" s="41"/>
      <c r="D8" s="41"/>
      <c r="E8" s="41"/>
      <c r="F8" s="41"/>
      <c r="G8" s="41"/>
      <c r="H8" s="73" t="s">
        <v>32</v>
      </c>
      <c r="I8" s="69"/>
      <c r="J8" s="70"/>
      <c r="K8" s="74" t="s">
        <v>21</v>
      </c>
      <c r="L8" s="75" t="s">
        <v>101</v>
      </c>
      <c r="M8" s="75" t="s">
        <v>101</v>
      </c>
      <c r="N8" s="192"/>
    </row>
    <row r="9" spans="1:14" s="6" customFormat="1" ht="19.45" thickBot="1" x14ac:dyDescent="0.5">
      <c r="A9" s="63">
        <v>1</v>
      </c>
      <c r="B9" s="120" t="s">
        <v>37</v>
      </c>
      <c r="C9" s="120"/>
      <c r="D9" s="41"/>
      <c r="E9" s="41"/>
      <c r="F9" s="41"/>
      <c r="G9" s="41"/>
      <c r="H9" s="71">
        <v>1</v>
      </c>
      <c r="I9" s="242" t="s">
        <v>145</v>
      </c>
      <c r="J9" s="243"/>
      <c r="K9" s="188">
        <v>4</v>
      </c>
      <c r="L9" s="188">
        <v>70</v>
      </c>
      <c r="M9" s="188">
        <v>47</v>
      </c>
      <c r="N9" s="189">
        <v>23</v>
      </c>
    </row>
    <row r="10" spans="1:14" s="6" customFormat="1" ht="19.45" thickBot="1" x14ac:dyDescent="0.5">
      <c r="A10" s="63">
        <v>2</v>
      </c>
      <c r="B10" s="121" t="s">
        <v>38</v>
      </c>
      <c r="C10" s="121"/>
      <c r="D10" s="41"/>
      <c r="E10" s="41"/>
      <c r="F10" s="41"/>
      <c r="G10" s="41"/>
      <c r="H10" s="71">
        <v>2</v>
      </c>
      <c r="I10" s="242" t="s">
        <v>39</v>
      </c>
      <c r="J10" s="243"/>
      <c r="K10" s="190">
        <v>2</v>
      </c>
      <c r="L10" s="76">
        <v>59</v>
      </c>
      <c r="M10" s="76">
        <v>46</v>
      </c>
      <c r="N10" s="189">
        <v>13</v>
      </c>
    </row>
    <row r="11" spans="1:14" s="6" customFormat="1" ht="19.45" thickBot="1" x14ac:dyDescent="0.5">
      <c r="A11" s="63">
        <v>3</v>
      </c>
      <c r="B11" s="121" t="s">
        <v>40</v>
      </c>
      <c r="C11" s="121"/>
      <c r="D11" s="41"/>
      <c r="E11" s="41"/>
      <c r="F11" s="41"/>
      <c r="G11" s="41"/>
      <c r="H11" s="71">
        <v>3</v>
      </c>
      <c r="I11" s="242" t="s">
        <v>148</v>
      </c>
      <c r="J11" s="243"/>
      <c r="K11" s="190">
        <v>2</v>
      </c>
      <c r="L11" s="76">
        <v>64</v>
      </c>
      <c r="M11" s="76">
        <v>57</v>
      </c>
      <c r="N11" s="189">
        <v>7</v>
      </c>
    </row>
    <row r="12" spans="1:14" s="6" customFormat="1" ht="19.45" thickBot="1" x14ac:dyDescent="0.5">
      <c r="A12" s="63">
        <v>4</v>
      </c>
      <c r="B12" s="121" t="s">
        <v>39</v>
      </c>
      <c r="C12" s="121"/>
      <c r="D12" s="41"/>
      <c r="E12" s="41"/>
      <c r="F12" s="41"/>
      <c r="G12" s="41"/>
      <c r="H12" s="71">
        <v>4</v>
      </c>
      <c r="I12" s="242" t="s">
        <v>147</v>
      </c>
      <c r="J12" s="243"/>
      <c r="K12" s="190">
        <v>2</v>
      </c>
      <c r="L12" s="76">
        <v>49</v>
      </c>
      <c r="M12" s="76">
        <v>59</v>
      </c>
      <c r="N12" s="193">
        <v>-10</v>
      </c>
    </row>
    <row r="13" spans="1:14" s="6" customFormat="1" ht="19.45" thickBot="1" x14ac:dyDescent="0.5">
      <c r="A13" s="63">
        <v>5</v>
      </c>
      <c r="B13" s="64" t="s">
        <v>36</v>
      </c>
      <c r="C13" s="41"/>
      <c r="D13" s="41"/>
      <c r="E13" s="41"/>
      <c r="F13" s="41"/>
      <c r="G13" s="41"/>
      <c r="H13" s="71">
        <v>5</v>
      </c>
      <c r="I13" s="242" t="s">
        <v>36</v>
      </c>
      <c r="J13" s="243"/>
      <c r="K13" s="190">
        <v>0</v>
      </c>
      <c r="L13" s="76">
        <v>39</v>
      </c>
      <c r="M13" s="76">
        <v>72</v>
      </c>
      <c r="N13" s="193">
        <v>-32</v>
      </c>
    </row>
    <row r="14" spans="1:14" s="6" customFormat="1" ht="16.3" x14ac:dyDescent="0.4">
      <c r="A14" s="62"/>
      <c r="B14" s="62"/>
      <c r="C14" s="41"/>
      <c r="D14" s="41"/>
      <c r="E14" s="41"/>
      <c r="F14" s="41"/>
      <c r="G14" s="41"/>
      <c r="H14" s="41"/>
      <c r="I14" s="41"/>
      <c r="J14" s="41"/>
      <c r="K14" s="41"/>
    </row>
    <row r="15" spans="1:14" ht="18.2" x14ac:dyDescent="0.45">
      <c r="A15" s="27" t="s">
        <v>28</v>
      </c>
      <c r="B15" s="27"/>
      <c r="C15" s="27"/>
      <c r="D15" s="27"/>
      <c r="E15" s="27"/>
      <c r="F15" s="27"/>
      <c r="G15" s="27"/>
      <c r="H15" s="27"/>
      <c r="I15" s="21"/>
      <c r="J15" s="21"/>
      <c r="K15" s="21"/>
    </row>
    <row r="16" spans="1:14" ht="18.2" x14ac:dyDescent="0.45">
      <c r="A16" s="27" t="s">
        <v>29</v>
      </c>
      <c r="B16" s="27"/>
      <c r="C16" s="27"/>
      <c r="D16" s="27"/>
      <c r="E16" s="27"/>
      <c r="F16" s="27"/>
      <c r="G16" s="27"/>
      <c r="H16" s="27" t="s">
        <v>30</v>
      </c>
      <c r="I16" s="21"/>
      <c r="J16" s="21"/>
      <c r="K16" s="21"/>
    </row>
    <row r="17" spans="1:14" ht="18.2" x14ac:dyDescent="0.4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4" ht="15.65" customHeight="1" x14ac:dyDescent="0.4">
      <c r="A18" s="32" t="s">
        <v>33</v>
      </c>
      <c r="B18" s="32"/>
      <c r="C18" s="32"/>
      <c r="D18" s="32"/>
      <c r="E18" s="29"/>
      <c r="F18" s="29"/>
      <c r="G18" s="29"/>
      <c r="H18" s="29" t="s">
        <v>34</v>
      </c>
      <c r="I18" s="30"/>
      <c r="J18" s="30"/>
      <c r="K18" s="30"/>
      <c r="L18" s="4"/>
    </row>
    <row r="19" spans="1:14" ht="18.8" thickBot="1" x14ac:dyDescent="0.5">
      <c r="A19" s="31"/>
      <c r="B19" s="32"/>
      <c r="C19" s="32"/>
      <c r="D19" s="23"/>
      <c r="E19" s="21"/>
      <c r="F19" s="21"/>
      <c r="G19" s="21"/>
      <c r="H19" s="24"/>
      <c r="I19" s="21"/>
      <c r="J19" s="21"/>
      <c r="K19" s="22"/>
    </row>
    <row r="20" spans="1:14" ht="16.899999999999999" thickBot="1" x14ac:dyDescent="0.45">
      <c r="A20" s="40" t="s">
        <v>2</v>
      </c>
      <c r="B20" s="41"/>
      <c r="C20" s="41"/>
      <c r="D20" s="42" t="s">
        <v>22</v>
      </c>
      <c r="E20" s="41"/>
      <c r="F20" s="41"/>
      <c r="G20" s="41"/>
      <c r="H20" s="43" t="s">
        <v>1</v>
      </c>
      <c r="I20" s="41"/>
      <c r="J20" s="41"/>
      <c r="K20" s="44" t="s">
        <v>22</v>
      </c>
      <c r="L20" s="6"/>
      <c r="M20" s="6"/>
    </row>
    <row r="21" spans="1:14" ht="18.8" thickBot="1" x14ac:dyDescent="0.5">
      <c r="A21" s="75" t="s">
        <v>3</v>
      </c>
      <c r="B21" s="34" t="s">
        <v>35</v>
      </c>
      <c r="C21" s="35" t="s">
        <v>38</v>
      </c>
      <c r="D21" s="128">
        <v>5</v>
      </c>
      <c r="E21" s="246" t="s">
        <v>36</v>
      </c>
      <c r="F21" s="247"/>
      <c r="G21" s="41"/>
      <c r="H21" s="76" t="s">
        <v>3</v>
      </c>
      <c r="I21" s="46" t="s">
        <v>38</v>
      </c>
      <c r="J21" s="47" t="s">
        <v>40</v>
      </c>
      <c r="K21" s="48">
        <v>5</v>
      </c>
      <c r="L21" s="225" t="s">
        <v>36</v>
      </c>
      <c r="M21" s="239"/>
      <c r="N21" s="226"/>
    </row>
    <row r="22" spans="1:14" ht="18.8" thickBot="1" x14ac:dyDescent="0.5">
      <c r="A22" s="75" t="s">
        <v>7</v>
      </c>
      <c r="B22" s="36" t="s">
        <v>40</v>
      </c>
      <c r="C22" s="37" t="s">
        <v>39</v>
      </c>
      <c r="D22" s="128">
        <v>2</v>
      </c>
      <c r="E22" s="246" t="s">
        <v>38</v>
      </c>
      <c r="F22" s="247"/>
      <c r="G22" s="41"/>
      <c r="H22" s="76" t="s">
        <v>7</v>
      </c>
      <c r="I22" s="49" t="s">
        <v>37</v>
      </c>
      <c r="J22" s="50" t="s">
        <v>39</v>
      </c>
      <c r="K22" s="48">
        <v>2</v>
      </c>
      <c r="L22" s="225" t="s">
        <v>38</v>
      </c>
      <c r="M22" s="239"/>
      <c r="N22" s="226"/>
    </row>
    <row r="23" spans="1:14" ht="18.8" thickBot="1" x14ac:dyDescent="0.5">
      <c r="A23" s="75" t="s">
        <v>10</v>
      </c>
      <c r="B23" s="36" t="s">
        <v>36</v>
      </c>
      <c r="C23" s="37" t="s">
        <v>38</v>
      </c>
      <c r="D23" s="128">
        <v>3</v>
      </c>
      <c r="E23" s="246" t="s">
        <v>40</v>
      </c>
      <c r="F23" s="247"/>
      <c r="G23" s="41"/>
      <c r="H23" s="76" t="s">
        <v>10</v>
      </c>
      <c r="I23" s="49" t="s">
        <v>36</v>
      </c>
      <c r="J23" s="50" t="s">
        <v>40</v>
      </c>
      <c r="K23" s="48">
        <v>1</v>
      </c>
      <c r="L23" s="225" t="s">
        <v>37</v>
      </c>
      <c r="M23" s="239"/>
      <c r="N23" s="226"/>
    </row>
    <row r="24" spans="1:14" ht="18.8" thickBot="1" x14ac:dyDescent="0.5">
      <c r="A24" s="75" t="s">
        <v>12</v>
      </c>
      <c r="B24" s="36" t="s">
        <v>35</v>
      </c>
      <c r="C24" s="37" t="s">
        <v>98</v>
      </c>
      <c r="D24" s="128">
        <v>4</v>
      </c>
      <c r="E24" s="246" t="s">
        <v>39</v>
      </c>
      <c r="F24" s="247"/>
      <c r="G24" s="41"/>
      <c r="H24" s="76" t="s">
        <v>12</v>
      </c>
      <c r="I24" s="49" t="s">
        <v>39</v>
      </c>
      <c r="J24" s="50" t="s">
        <v>38</v>
      </c>
      <c r="K24" s="48">
        <v>3</v>
      </c>
      <c r="L24" s="225" t="s">
        <v>40</v>
      </c>
      <c r="M24" s="239"/>
      <c r="N24" s="226"/>
    </row>
    <row r="25" spans="1:14" ht="18.8" thickBot="1" x14ac:dyDescent="0.5">
      <c r="A25" s="140" t="s">
        <v>13</v>
      </c>
      <c r="B25" s="38" t="s">
        <v>39</v>
      </c>
      <c r="C25" s="39" t="s">
        <v>36</v>
      </c>
      <c r="D25" s="132">
        <v>1</v>
      </c>
      <c r="E25" s="246" t="s">
        <v>37</v>
      </c>
      <c r="F25" s="247"/>
      <c r="G25" s="41"/>
      <c r="H25" s="138" t="s">
        <v>13</v>
      </c>
      <c r="I25" s="51" t="s">
        <v>36</v>
      </c>
      <c r="J25" s="52" t="s">
        <v>37</v>
      </c>
      <c r="K25" s="48">
        <v>4</v>
      </c>
      <c r="L25" s="225" t="s">
        <v>39</v>
      </c>
      <c r="M25" s="239"/>
      <c r="N25" s="226"/>
    </row>
    <row r="26" spans="1:14" ht="16.3" x14ac:dyDescent="0.4">
      <c r="A26" s="53"/>
      <c r="B26" s="54"/>
      <c r="C26" s="54"/>
      <c r="D26" s="55"/>
      <c r="E26" s="41"/>
      <c r="F26" s="41"/>
      <c r="G26" s="41"/>
      <c r="H26" s="54"/>
      <c r="I26" s="54"/>
      <c r="J26" s="54"/>
      <c r="K26" s="56"/>
      <c r="L26" s="6"/>
      <c r="M26" s="6"/>
    </row>
    <row r="27" spans="1:14" ht="16.3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6"/>
      <c r="M27" s="6"/>
    </row>
    <row r="28" spans="1:14" ht="16.3" x14ac:dyDescent="0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6"/>
      <c r="M28" s="6"/>
    </row>
    <row r="29" spans="1:14" ht="16.3" x14ac:dyDescent="0.4">
      <c r="A29" s="28" t="s">
        <v>41</v>
      </c>
      <c r="B29" s="28"/>
      <c r="C29" s="28"/>
      <c r="D29" s="28"/>
      <c r="E29" s="41"/>
      <c r="F29" s="41"/>
      <c r="G29" s="41"/>
      <c r="H29" s="32" t="s">
        <v>42</v>
      </c>
      <c r="I29" s="32"/>
      <c r="J29" s="32"/>
      <c r="K29" s="32"/>
      <c r="L29" s="6"/>
      <c r="M29" s="6"/>
    </row>
    <row r="30" spans="1:14" ht="16.899999999999999" thickBot="1" x14ac:dyDescent="0.45">
      <c r="A30" s="41"/>
      <c r="B30" s="245"/>
      <c r="C30" s="245"/>
      <c r="D30" s="41"/>
      <c r="E30" s="41"/>
      <c r="F30" s="41"/>
      <c r="G30" s="41"/>
      <c r="H30" s="57"/>
      <c r="I30" s="244"/>
      <c r="J30" s="244"/>
      <c r="K30" s="55"/>
      <c r="L30" s="6"/>
      <c r="M30" s="6"/>
    </row>
    <row r="31" spans="1:14" ht="16.899999999999999" thickBot="1" x14ac:dyDescent="0.45">
      <c r="A31" s="40" t="s">
        <v>2</v>
      </c>
      <c r="B31" s="41"/>
      <c r="C31" s="57"/>
      <c r="D31" s="58" t="s">
        <v>22</v>
      </c>
      <c r="E31" s="41"/>
      <c r="F31" s="41"/>
      <c r="G31" s="41"/>
      <c r="H31" s="59" t="s">
        <v>1</v>
      </c>
      <c r="I31" s="41"/>
      <c r="J31" s="41"/>
      <c r="K31" s="42" t="s">
        <v>22</v>
      </c>
      <c r="L31" s="6"/>
      <c r="M31" s="6"/>
    </row>
    <row r="32" spans="1:14" ht="16.899999999999999" thickBot="1" x14ac:dyDescent="0.45">
      <c r="A32" s="60" t="s">
        <v>3</v>
      </c>
      <c r="B32" s="46" t="s">
        <v>43</v>
      </c>
      <c r="C32" s="47" t="s">
        <v>39</v>
      </c>
      <c r="D32" s="128">
        <v>1</v>
      </c>
      <c r="E32" s="225" t="s">
        <v>37</v>
      </c>
      <c r="F32" s="226"/>
      <c r="G32" s="41"/>
      <c r="H32" s="76" t="s">
        <v>3</v>
      </c>
      <c r="I32" s="47" t="s">
        <v>37</v>
      </c>
      <c r="J32" s="47" t="s">
        <v>36</v>
      </c>
      <c r="K32" s="128">
        <v>3</v>
      </c>
      <c r="L32" s="225" t="s">
        <v>137</v>
      </c>
      <c r="M32" s="239"/>
      <c r="N32" s="226"/>
    </row>
    <row r="33" spans="1:14" ht="16.899999999999999" thickBot="1" x14ac:dyDescent="0.45">
      <c r="A33" s="60" t="s">
        <v>7</v>
      </c>
      <c r="B33" s="49" t="s">
        <v>99</v>
      </c>
      <c r="C33" s="50" t="s">
        <v>35</v>
      </c>
      <c r="D33" s="128">
        <v>4</v>
      </c>
      <c r="E33" s="225" t="s">
        <v>39</v>
      </c>
      <c r="F33" s="226"/>
      <c r="G33" s="41"/>
      <c r="H33" s="76" t="s">
        <v>7</v>
      </c>
      <c r="I33" s="50" t="s">
        <v>38</v>
      </c>
      <c r="J33" s="50" t="s">
        <v>39</v>
      </c>
      <c r="K33" s="128">
        <v>5</v>
      </c>
      <c r="L33" s="225" t="s">
        <v>36</v>
      </c>
      <c r="M33" s="239"/>
      <c r="N33" s="226"/>
    </row>
    <row r="34" spans="1:14" ht="16.899999999999999" thickBot="1" x14ac:dyDescent="0.45">
      <c r="A34" s="60" t="s">
        <v>10</v>
      </c>
      <c r="B34" s="49" t="s">
        <v>100</v>
      </c>
      <c r="C34" s="50" t="s">
        <v>36</v>
      </c>
      <c r="D34" s="128">
        <v>3</v>
      </c>
      <c r="E34" s="225" t="s">
        <v>40</v>
      </c>
      <c r="F34" s="226"/>
      <c r="G34" s="41"/>
      <c r="H34" s="76" t="s">
        <v>10</v>
      </c>
      <c r="I34" s="50" t="s">
        <v>40</v>
      </c>
      <c r="J34" s="50" t="s">
        <v>36</v>
      </c>
      <c r="K34" s="128">
        <v>1</v>
      </c>
      <c r="L34" s="225" t="s">
        <v>37</v>
      </c>
      <c r="M34" s="239"/>
      <c r="N34" s="226"/>
    </row>
    <row r="35" spans="1:14" ht="16.899999999999999" thickBot="1" x14ac:dyDescent="0.45">
      <c r="A35" s="60" t="s">
        <v>12</v>
      </c>
      <c r="B35" s="49" t="s">
        <v>39</v>
      </c>
      <c r="C35" s="50" t="s">
        <v>40</v>
      </c>
      <c r="D35" s="128">
        <v>2</v>
      </c>
      <c r="E35" s="225" t="s">
        <v>38</v>
      </c>
      <c r="F35" s="226"/>
      <c r="G35" s="41"/>
      <c r="H35" s="76" t="s">
        <v>12</v>
      </c>
      <c r="I35" s="50" t="s">
        <v>39</v>
      </c>
      <c r="J35" s="50" t="s">
        <v>37</v>
      </c>
      <c r="K35" s="128">
        <v>2</v>
      </c>
      <c r="L35" s="225" t="s">
        <v>38</v>
      </c>
      <c r="M35" s="239"/>
      <c r="N35" s="226"/>
    </row>
    <row r="36" spans="1:14" ht="16.899999999999999" thickBot="1" x14ac:dyDescent="0.45">
      <c r="A36" s="61" t="s">
        <v>13</v>
      </c>
      <c r="B36" s="51" t="s">
        <v>38</v>
      </c>
      <c r="C36" s="52" t="s">
        <v>37</v>
      </c>
      <c r="D36" s="131">
        <v>5</v>
      </c>
      <c r="E36" s="225" t="s">
        <v>36</v>
      </c>
      <c r="F36" s="226"/>
      <c r="G36" s="41"/>
      <c r="H36" s="61" t="s">
        <v>13</v>
      </c>
      <c r="I36" s="52" t="s">
        <v>40</v>
      </c>
      <c r="J36" s="52" t="s">
        <v>38</v>
      </c>
      <c r="K36" s="132">
        <v>4</v>
      </c>
      <c r="L36" s="225" t="s">
        <v>109</v>
      </c>
      <c r="M36" s="239"/>
      <c r="N36" s="226"/>
    </row>
    <row r="37" spans="1:14" ht="18.2" x14ac:dyDescent="0.45">
      <c r="A37" s="26"/>
      <c r="B37" s="26"/>
      <c r="C37" s="26"/>
      <c r="D37" s="33"/>
      <c r="E37" s="21"/>
      <c r="F37" s="21"/>
      <c r="G37" s="21"/>
      <c r="H37" s="26"/>
      <c r="I37" s="26"/>
      <c r="J37" s="26"/>
      <c r="K37" s="23"/>
    </row>
  </sheetData>
  <mergeCells count="28">
    <mergeCell ref="I9:J9"/>
    <mergeCell ref="I10:J10"/>
    <mergeCell ref="I11:J11"/>
    <mergeCell ref="I12:J12"/>
    <mergeCell ref="A1:B5"/>
    <mergeCell ref="E34:F34"/>
    <mergeCell ref="B30:C30"/>
    <mergeCell ref="E21:F21"/>
    <mergeCell ref="E22:F22"/>
    <mergeCell ref="E23:F23"/>
    <mergeCell ref="E24:F24"/>
    <mergeCell ref="E25:F25"/>
    <mergeCell ref="I13:J13"/>
    <mergeCell ref="E35:F35"/>
    <mergeCell ref="E36:F36"/>
    <mergeCell ref="L21:N21"/>
    <mergeCell ref="L22:N22"/>
    <mergeCell ref="L23:N23"/>
    <mergeCell ref="L24:N24"/>
    <mergeCell ref="L25:N25"/>
    <mergeCell ref="L32:N32"/>
    <mergeCell ref="L33:N33"/>
    <mergeCell ref="L34:N34"/>
    <mergeCell ref="L35:N35"/>
    <mergeCell ref="L36:N36"/>
    <mergeCell ref="I30:J30"/>
    <mergeCell ref="E32:F32"/>
    <mergeCell ref="E33:F33"/>
  </mergeCells>
  <phoneticPr fontId="31" type="noConversion"/>
  <pageMargins left="0.51181102362204722" right="0.51181102362204722" top="0.74803149606299213" bottom="0.74803149606299213" header="0.51181102362204722" footer="0.51181102362204722"/>
  <pageSetup paperSize="9" scale="60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932F-489E-44BB-9012-4623A6A1D593}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FE62-EDD2-4235-ADEB-3DB5136F21FC}">
  <sheetPr>
    <pageSetUpPr fitToPage="1"/>
  </sheetPr>
  <dimension ref="A1:AN72"/>
  <sheetViews>
    <sheetView topLeftCell="J48" zoomScale="81" zoomScaleNormal="114" zoomScaleSheetLayoutView="78" workbookViewId="0">
      <selection activeCell="AF74" sqref="AF74"/>
    </sheetView>
  </sheetViews>
  <sheetFormatPr baseColWidth="10" defaultRowHeight="15.05" x14ac:dyDescent="0.3"/>
  <cols>
    <col min="1" max="1" width="26.5546875" customWidth="1"/>
    <col min="2" max="2" width="8.5546875" customWidth="1"/>
    <col min="3" max="3" width="3.109375" style="90" customWidth="1"/>
    <col min="4" max="4" width="8.5546875" customWidth="1"/>
    <col min="5" max="5" width="4.109375" style="90" customWidth="1"/>
    <col min="6" max="6" width="8.5546875" customWidth="1"/>
    <col min="7" max="7" width="3.5546875" style="90" customWidth="1"/>
    <col min="8" max="8" width="8.5546875" customWidth="1"/>
    <col min="9" max="9" width="4.109375" style="90" customWidth="1"/>
    <col min="10" max="10" width="8.5546875" customWidth="1"/>
    <col min="11" max="11" width="3.5546875" style="90" customWidth="1"/>
    <col min="12" max="12" width="8.5546875" customWidth="1"/>
    <col min="13" max="13" width="3.109375" customWidth="1"/>
    <col min="14" max="14" width="8.5546875" customWidth="1"/>
    <col min="15" max="15" width="3.5546875" style="90" customWidth="1"/>
    <col min="16" max="16" width="8.5546875" customWidth="1"/>
    <col min="17" max="17" width="3.33203125" customWidth="1"/>
    <col min="18" max="18" width="8.5546875" customWidth="1"/>
    <col min="19" max="19" width="3.5546875" style="90" customWidth="1"/>
    <col min="20" max="20" width="8.5546875" customWidth="1"/>
    <col min="21" max="21" width="3.109375" customWidth="1"/>
    <col min="22" max="22" width="8.5546875" customWidth="1"/>
    <col min="23" max="23" width="3.5546875" style="90" customWidth="1"/>
    <col min="24" max="24" width="8.5546875" customWidth="1"/>
    <col min="25" max="25" width="3.109375" customWidth="1"/>
    <col min="26" max="26" width="8.5546875" customWidth="1"/>
    <col min="27" max="27" width="3.5546875" style="90" customWidth="1"/>
    <col min="28" max="28" width="8.5546875" customWidth="1"/>
    <col min="29" max="29" width="3.109375" customWidth="1"/>
    <col min="30" max="30" width="8.5546875" customWidth="1"/>
    <col min="31" max="31" width="3.5546875" style="90" customWidth="1"/>
    <col min="32" max="32" width="8.5546875" customWidth="1"/>
    <col min="33" max="33" width="3.5546875" bestFit="1" customWidth="1"/>
    <col min="34" max="34" width="3.109375" customWidth="1"/>
    <col min="35" max="35" width="8.88671875" style="90" customWidth="1"/>
    <col min="36" max="36" width="8.5546875" style="90" bestFit="1" customWidth="1"/>
    <col min="37" max="37" width="7.6640625" style="90" customWidth="1"/>
    <col min="38" max="38" width="11.44140625" style="110"/>
  </cols>
  <sheetData>
    <row r="1" spans="1:38" ht="59.2" customHeight="1" x14ac:dyDescent="1.1499999999999999">
      <c r="A1" s="122" t="s">
        <v>129</v>
      </c>
    </row>
    <row r="2" spans="1:38" ht="67.650000000000006" customHeight="1" x14ac:dyDescent="0.3">
      <c r="A2" s="271" t="e" vm="1">
        <v>#VALUE!</v>
      </c>
    </row>
    <row r="3" spans="1:38" ht="67.650000000000006" customHeight="1" x14ac:dyDescent="0.3">
      <c r="A3" s="271"/>
    </row>
    <row r="4" spans="1:38" ht="30.7" x14ac:dyDescent="0.55000000000000004">
      <c r="A4" s="119" t="s">
        <v>126</v>
      </c>
      <c r="Q4" s="90"/>
      <c r="Y4" s="90"/>
      <c r="AC4" s="90"/>
    </row>
    <row r="5" spans="1:38" s="111" customFormat="1" ht="20.05" customHeight="1" thickBot="1" x14ac:dyDescent="0.35">
      <c r="B5" s="255" t="str">
        <f>A6</f>
        <v>TV Olten 2</v>
      </c>
      <c r="C5" s="255"/>
      <c r="D5" s="255"/>
      <c r="E5" s="110"/>
      <c r="F5" s="255" t="str">
        <f>A9</f>
        <v>TV Olten 3</v>
      </c>
      <c r="G5" s="255"/>
      <c r="H5" s="255"/>
      <c r="I5" s="90"/>
      <c r="J5" s="255" t="str">
        <f>A12</f>
        <v>Satus Olten</v>
      </c>
      <c r="K5" s="255"/>
      <c r="L5" s="255"/>
      <c r="M5" s="90"/>
      <c r="N5" s="255" t="str">
        <f>A15</f>
        <v>Trimbach - Läufelfingen</v>
      </c>
      <c r="O5" s="255"/>
      <c r="P5" s="255"/>
      <c r="Q5" s="110"/>
      <c r="R5" s="255" t="str">
        <f>A18</f>
        <v>TV Gunzgen 1</v>
      </c>
      <c r="S5" s="255"/>
      <c r="T5" s="255"/>
      <c r="U5" s="90"/>
      <c r="V5" s="255" t="str">
        <f>A21</f>
        <v>TSV Deitingen</v>
      </c>
      <c r="W5" s="255"/>
      <c r="X5" s="255"/>
      <c r="Y5" s="110"/>
      <c r="Z5" s="255" t="str">
        <f>A24</f>
        <v>FB Neuendorf S.</v>
      </c>
      <c r="AA5" s="255"/>
      <c r="AB5" s="255"/>
      <c r="AC5" s="110"/>
      <c r="AD5" s="255" t="str">
        <f>A27</f>
        <v>MTV Stüsslingen 1</v>
      </c>
      <c r="AE5" s="255"/>
      <c r="AF5" s="255"/>
      <c r="AI5" s="123" t="s">
        <v>125</v>
      </c>
      <c r="AJ5" s="134" t="s">
        <v>122</v>
      </c>
      <c r="AK5" s="134" t="s">
        <v>123</v>
      </c>
      <c r="AL5" s="123" t="s">
        <v>124</v>
      </c>
    </row>
    <row r="6" spans="1:38" ht="20.05" customHeight="1" thickBot="1" x14ac:dyDescent="0.35">
      <c r="A6" s="112" t="s">
        <v>4</v>
      </c>
      <c r="B6" s="265"/>
      <c r="C6" s="266"/>
      <c r="D6" s="267"/>
      <c r="F6" s="124">
        <v>0</v>
      </c>
      <c r="G6" s="114" t="s">
        <v>49</v>
      </c>
      <c r="H6" s="124">
        <v>0</v>
      </c>
      <c r="I6" s="110"/>
      <c r="J6" s="124">
        <v>0</v>
      </c>
      <c r="K6" s="114" t="s">
        <v>49</v>
      </c>
      <c r="L6" s="124">
        <v>0</v>
      </c>
      <c r="M6" s="110"/>
      <c r="N6" s="124">
        <v>0</v>
      </c>
      <c r="O6" s="114" t="s">
        <v>49</v>
      </c>
      <c r="P6" s="124">
        <v>0</v>
      </c>
      <c r="Q6" s="110"/>
      <c r="R6" s="124">
        <v>33</v>
      </c>
      <c r="S6" s="114" t="s">
        <v>49</v>
      </c>
      <c r="T6" s="124">
        <v>22</v>
      </c>
      <c r="U6" s="110">
        <v>4</v>
      </c>
      <c r="V6" s="124">
        <v>0</v>
      </c>
      <c r="W6" s="114" t="s">
        <v>49</v>
      </c>
      <c r="X6" s="124">
        <v>0</v>
      </c>
      <c r="Y6" s="110"/>
      <c r="Z6" s="124">
        <v>0</v>
      </c>
      <c r="AA6" s="114" t="s">
        <v>49</v>
      </c>
      <c r="AB6" s="124">
        <v>0</v>
      </c>
      <c r="AC6" s="110"/>
      <c r="AD6" s="124">
        <v>26</v>
      </c>
      <c r="AE6" s="114" t="s">
        <v>49</v>
      </c>
      <c r="AF6" s="124">
        <v>20</v>
      </c>
      <c r="AG6" s="111">
        <v>4</v>
      </c>
      <c r="AH6" s="111"/>
      <c r="AI6" s="123">
        <f>E6+I6+M6+Q6+U6+Y6+AC6+AG6</f>
        <v>8</v>
      </c>
      <c r="AJ6" s="123">
        <v>125</v>
      </c>
      <c r="AK6" s="123">
        <v>91</v>
      </c>
      <c r="AL6" s="123">
        <f>AJ6-AK6</f>
        <v>34</v>
      </c>
    </row>
    <row r="7" spans="1:38" ht="20.05" customHeight="1" thickBot="1" x14ac:dyDescent="0.35">
      <c r="A7" s="112"/>
      <c r="B7" s="155"/>
      <c r="C7" s="156"/>
      <c r="D7" s="157"/>
      <c r="F7" s="124">
        <v>0</v>
      </c>
      <c r="G7" s="114" t="s">
        <v>49</v>
      </c>
      <c r="H7" s="124">
        <v>0</v>
      </c>
      <c r="I7" s="110"/>
      <c r="J7" s="124">
        <v>0</v>
      </c>
      <c r="K7" s="114" t="s">
        <v>49</v>
      </c>
      <c r="L7" s="124">
        <v>0</v>
      </c>
      <c r="M7" s="110"/>
      <c r="N7" s="124">
        <v>0</v>
      </c>
      <c r="O7" s="114" t="s">
        <v>49</v>
      </c>
      <c r="P7" s="124">
        <v>0</v>
      </c>
      <c r="Q7" s="110"/>
      <c r="R7" s="124">
        <v>37</v>
      </c>
      <c r="S7" s="114" t="s">
        <v>49</v>
      </c>
      <c r="T7" s="124">
        <v>24</v>
      </c>
      <c r="U7" s="110"/>
      <c r="V7" s="124"/>
      <c r="W7" s="114" t="s">
        <v>49</v>
      </c>
      <c r="X7" s="124">
        <v>0</v>
      </c>
      <c r="Y7" s="110"/>
      <c r="Z7" s="124">
        <v>0</v>
      </c>
      <c r="AA7" s="114" t="s">
        <v>49</v>
      </c>
      <c r="AB7" s="124">
        <v>0</v>
      </c>
      <c r="AC7" s="110"/>
      <c r="AD7" s="124">
        <v>29</v>
      </c>
      <c r="AE7" s="114" t="s">
        <v>49</v>
      </c>
      <c r="AF7" s="124">
        <v>25</v>
      </c>
      <c r="AG7" s="111"/>
      <c r="AH7" s="111"/>
      <c r="AI7" s="123"/>
      <c r="AJ7" s="123"/>
      <c r="AK7" s="123"/>
      <c r="AL7" s="123"/>
    </row>
    <row r="8" spans="1:38" ht="8.8000000000000007" customHeight="1" thickBot="1" x14ac:dyDescent="0.35">
      <c r="A8" s="112"/>
      <c r="B8" s="164"/>
      <c r="C8" s="165"/>
      <c r="D8" s="166"/>
      <c r="F8" s="167"/>
      <c r="G8" s="168"/>
      <c r="H8" s="169"/>
      <c r="I8" s="110"/>
      <c r="J8" s="248"/>
      <c r="K8" s="249"/>
      <c r="L8" s="250"/>
      <c r="M8" s="110"/>
      <c r="N8" s="259"/>
      <c r="O8" s="260"/>
      <c r="P8" s="261"/>
      <c r="Q8" s="110"/>
      <c r="R8" s="248"/>
      <c r="S8" s="249"/>
      <c r="T8" s="250"/>
      <c r="U8" s="110"/>
      <c r="V8" s="248"/>
      <c r="W8" s="249"/>
      <c r="X8" s="250"/>
      <c r="Y8" s="110"/>
      <c r="Z8" s="248"/>
      <c r="AA8" s="249"/>
      <c r="AB8" s="250"/>
      <c r="AC8" s="110"/>
      <c r="AD8" s="248"/>
      <c r="AE8" s="249"/>
      <c r="AF8" s="250"/>
      <c r="AG8" s="111"/>
      <c r="AH8" s="111"/>
      <c r="AI8" s="123"/>
      <c r="AJ8" s="123"/>
      <c r="AK8" s="123"/>
      <c r="AL8" s="123"/>
    </row>
    <row r="9" spans="1:38" ht="20.05" customHeight="1" thickBot="1" x14ac:dyDescent="0.35">
      <c r="A9" s="112" t="s">
        <v>5</v>
      </c>
      <c r="B9" s="113">
        <f>H6</f>
        <v>0</v>
      </c>
      <c r="C9" s="114" t="s">
        <v>49</v>
      </c>
      <c r="D9" s="115" t="e" cm="1" vm="2">
        <f t="array" aca="1" ref="D9" ca="1">F6+B3:L9</f>
        <v>#VALUE!</v>
      </c>
      <c r="F9" s="252"/>
      <c r="G9" s="253"/>
      <c r="H9" s="254"/>
      <c r="I9" s="110"/>
      <c r="J9" s="124">
        <v>0</v>
      </c>
      <c r="K9" s="114" t="s">
        <v>49</v>
      </c>
      <c r="L9" s="124">
        <v>0</v>
      </c>
      <c r="M9" s="110"/>
      <c r="N9" s="124">
        <v>0</v>
      </c>
      <c r="O9" s="114" t="s">
        <v>49</v>
      </c>
      <c r="P9" s="124">
        <v>0</v>
      </c>
      <c r="Q9" s="110"/>
      <c r="R9" s="124">
        <v>0</v>
      </c>
      <c r="S9" s="114" t="s">
        <v>49</v>
      </c>
      <c r="T9" s="124">
        <v>0</v>
      </c>
      <c r="U9" s="110"/>
      <c r="V9" s="124">
        <v>0</v>
      </c>
      <c r="W9" s="114" t="s">
        <v>49</v>
      </c>
      <c r="X9" s="124">
        <v>0</v>
      </c>
      <c r="Y9" s="110"/>
      <c r="Z9" s="124">
        <v>0</v>
      </c>
      <c r="AA9" s="114" t="s">
        <v>49</v>
      </c>
      <c r="AB9" s="124">
        <v>0</v>
      </c>
      <c r="AC9" s="110"/>
      <c r="AD9" s="124">
        <v>0</v>
      </c>
      <c r="AE9" s="114" t="s">
        <v>49</v>
      </c>
      <c r="AF9" s="124">
        <v>0</v>
      </c>
      <c r="AG9" s="111"/>
      <c r="AH9" s="111"/>
      <c r="AI9" s="123">
        <f>E9+I9+M9+Q9+U9+Y9+AC9+AG9</f>
        <v>0</v>
      </c>
      <c r="AJ9" s="123">
        <f>B9+F9+J9+N9+R9+V9+Z9+AD9</f>
        <v>0</v>
      </c>
      <c r="AK9" s="123" t="e" vm="3">
        <f ca="1">D9+H9+L9+P9+T9+X9+AB9+AF9</f>
        <v>#VALUE!</v>
      </c>
      <c r="AL9" s="123" t="e" vm="3">
        <f ca="1">AJ9-AK9</f>
        <v>#VALUE!</v>
      </c>
    </row>
    <row r="10" spans="1:38" ht="20.05" customHeight="1" thickBot="1" x14ac:dyDescent="0.35">
      <c r="A10" s="112"/>
      <c r="B10" s="113">
        <f>H7</f>
        <v>0</v>
      </c>
      <c r="C10" s="114" t="s">
        <v>49</v>
      </c>
      <c r="D10" s="115" t="e" cm="1" vm="4">
        <f t="array" aca="1" ref="D10" ca="1">F7+B4:L10</f>
        <v>#VALUE!</v>
      </c>
      <c r="F10" s="152"/>
      <c r="G10" s="153"/>
      <c r="H10" s="154"/>
      <c r="I10" s="110"/>
      <c r="J10" s="124">
        <v>0</v>
      </c>
      <c r="K10" s="114" t="s">
        <v>49</v>
      </c>
      <c r="L10" s="124">
        <v>0</v>
      </c>
      <c r="M10" s="110"/>
      <c r="N10" s="124">
        <v>0</v>
      </c>
      <c r="O10" s="114" t="s">
        <v>49</v>
      </c>
      <c r="P10" s="124">
        <v>0</v>
      </c>
      <c r="Q10" s="110"/>
      <c r="R10" s="124">
        <v>0</v>
      </c>
      <c r="S10" s="114" t="s">
        <v>49</v>
      </c>
      <c r="T10" s="124">
        <v>0</v>
      </c>
      <c r="U10" s="110"/>
      <c r="V10" s="124">
        <v>0</v>
      </c>
      <c r="W10" s="114" t="s">
        <v>49</v>
      </c>
      <c r="X10" s="124">
        <v>0</v>
      </c>
      <c r="Y10" s="110"/>
      <c r="Z10" s="124">
        <v>0</v>
      </c>
      <c r="AA10" s="114" t="s">
        <v>49</v>
      </c>
      <c r="AB10" s="124">
        <v>0</v>
      </c>
      <c r="AC10" s="110"/>
      <c r="AD10" s="124">
        <v>0</v>
      </c>
      <c r="AE10" s="114" t="s">
        <v>49</v>
      </c>
      <c r="AF10" s="124">
        <v>0</v>
      </c>
      <c r="AG10" s="111"/>
      <c r="AH10" s="111"/>
      <c r="AI10" s="123"/>
      <c r="AJ10" s="123"/>
      <c r="AK10" s="123"/>
      <c r="AL10" s="123"/>
    </row>
    <row r="11" spans="1:38" ht="8.8000000000000007" customHeight="1" thickBot="1" x14ac:dyDescent="0.35">
      <c r="A11" s="112"/>
      <c r="B11" s="167"/>
      <c r="C11" s="168"/>
      <c r="D11" s="169"/>
      <c r="F11" s="167"/>
      <c r="G11" s="168"/>
      <c r="H11" s="169"/>
      <c r="I11" s="110"/>
      <c r="J11" s="167"/>
      <c r="K11" s="168"/>
      <c r="L11" s="169"/>
      <c r="M11" s="110"/>
      <c r="N11" s="248"/>
      <c r="O11" s="249"/>
      <c r="P11" s="250"/>
      <c r="Q11" s="110"/>
      <c r="R11" s="248"/>
      <c r="S11" s="249"/>
      <c r="T11" s="250"/>
      <c r="U11" s="110"/>
      <c r="V11" s="248"/>
      <c r="W11" s="249"/>
      <c r="X11" s="250"/>
      <c r="Y11" s="110"/>
      <c r="Z11" s="248"/>
      <c r="AA11" s="249"/>
      <c r="AB11" s="250"/>
      <c r="AC11" s="110"/>
      <c r="AD11" s="248"/>
      <c r="AE11" s="249"/>
      <c r="AF11" s="250"/>
      <c r="AG11" s="111"/>
      <c r="AH11" s="111"/>
      <c r="AI11" s="123"/>
      <c r="AJ11" s="123"/>
      <c r="AK11" s="123"/>
      <c r="AL11" s="123"/>
    </row>
    <row r="12" spans="1:38" ht="20.05" customHeight="1" thickBot="1" x14ac:dyDescent="0.35">
      <c r="A12" s="112" t="s">
        <v>11</v>
      </c>
      <c r="B12" s="113">
        <f>L6</f>
        <v>0</v>
      </c>
      <c r="C12" s="114" t="s">
        <v>49</v>
      </c>
      <c r="D12" s="115">
        <f>J6</f>
        <v>0</v>
      </c>
      <c r="F12" s="124">
        <f>L9</f>
        <v>0</v>
      </c>
      <c r="G12" s="114" t="s">
        <v>49</v>
      </c>
      <c r="H12" s="124">
        <f>J9</f>
        <v>0</v>
      </c>
      <c r="I12" s="110"/>
      <c r="J12" s="252"/>
      <c r="K12" s="253"/>
      <c r="L12" s="254"/>
      <c r="M12" s="110"/>
      <c r="N12" s="124">
        <v>0</v>
      </c>
      <c r="O12" s="114" t="s">
        <v>49</v>
      </c>
      <c r="P12" s="124">
        <v>0</v>
      </c>
      <c r="Q12" s="110"/>
      <c r="R12" s="124">
        <v>0</v>
      </c>
      <c r="S12" s="114" t="s">
        <v>49</v>
      </c>
      <c r="T12" s="124">
        <v>0</v>
      </c>
      <c r="U12" s="110"/>
      <c r="V12" s="124">
        <v>0</v>
      </c>
      <c r="W12" s="114" t="s">
        <v>49</v>
      </c>
      <c r="X12" s="124">
        <v>0</v>
      </c>
      <c r="Y12" s="110"/>
      <c r="Z12" s="124">
        <v>0</v>
      </c>
      <c r="AA12" s="114" t="s">
        <v>49</v>
      </c>
      <c r="AB12" s="124">
        <v>0</v>
      </c>
      <c r="AC12" s="110"/>
      <c r="AD12" s="124">
        <v>0</v>
      </c>
      <c r="AE12" s="114" t="s">
        <v>49</v>
      </c>
      <c r="AF12" s="124">
        <v>0</v>
      </c>
      <c r="AG12" s="111"/>
      <c r="AH12" s="111"/>
      <c r="AI12" s="123">
        <f>E12+I12+M12+Q12+U12+Y12+AC12+AG12</f>
        <v>0</v>
      </c>
      <c r="AJ12" s="123">
        <f>B12+F12+J12+N12+R12+V12+Z12+AD12</f>
        <v>0</v>
      </c>
      <c r="AK12" s="123">
        <f>D12+H12+L12+P12+T12+X12+AB12+AF12</f>
        <v>0</v>
      </c>
      <c r="AL12" s="123">
        <f>AJ12-AK12</f>
        <v>0</v>
      </c>
    </row>
    <row r="13" spans="1:38" ht="20.05" customHeight="1" thickBot="1" x14ac:dyDescent="0.35">
      <c r="A13" s="112"/>
      <c r="B13" s="113">
        <f>L7</f>
        <v>0</v>
      </c>
      <c r="C13" s="114" t="s">
        <v>49</v>
      </c>
      <c r="D13" s="115">
        <f>J7</f>
        <v>0</v>
      </c>
      <c r="F13" s="124">
        <f>L10</f>
        <v>0</v>
      </c>
      <c r="G13" s="114" t="s">
        <v>49</v>
      </c>
      <c r="H13" s="124">
        <f>J10</f>
        <v>0</v>
      </c>
      <c r="I13" s="110"/>
      <c r="J13" s="152"/>
      <c r="K13" s="153"/>
      <c r="L13" s="154"/>
      <c r="M13" s="110"/>
      <c r="N13" s="124">
        <v>0</v>
      </c>
      <c r="O13" s="114" t="s">
        <v>49</v>
      </c>
      <c r="P13" s="124">
        <v>0</v>
      </c>
      <c r="Q13" s="110"/>
      <c r="R13" s="124">
        <v>0</v>
      </c>
      <c r="S13" s="114" t="s">
        <v>49</v>
      </c>
      <c r="T13" s="124">
        <v>0</v>
      </c>
      <c r="U13" s="110"/>
      <c r="V13" s="124">
        <v>0</v>
      </c>
      <c r="W13" s="114" t="s">
        <v>49</v>
      </c>
      <c r="X13" s="124">
        <v>0</v>
      </c>
      <c r="Y13" s="110"/>
      <c r="Z13" s="124">
        <v>0</v>
      </c>
      <c r="AA13" s="114" t="s">
        <v>49</v>
      </c>
      <c r="AB13" s="124">
        <v>0</v>
      </c>
      <c r="AC13" s="110"/>
      <c r="AD13" s="124">
        <v>0</v>
      </c>
      <c r="AE13" s="114" t="s">
        <v>49</v>
      </c>
      <c r="AF13" s="124"/>
      <c r="AG13" s="111"/>
      <c r="AH13" s="111"/>
      <c r="AI13" s="123"/>
      <c r="AJ13" s="123"/>
      <c r="AK13" s="123"/>
      <c r="AL13" s="123"/>
    </row>
    <row r="14" spans="1:38" ht="8.8000000000000007" customHeight="1" thickBot="1" x14ac:dyDescent="0.35">
      <c r="A14" s="112"/>
      <c r="B14" s="248"/>
      <c r="C14" s="249"/>
      <c r="D14" s="250"/>
      <c r="F14" s="248"/>
      <c r="G14" s="249"/>
      <c r="H14" s="250"/>
      <c r="I14" s="110"/>
      <c r="J14" s="248"/>
      <c r="K14" s="249"/>
      <c r="L14" s="250"/>
      <c r="M14" s="110"/>
      <c r="N14" s="248"/>
      <c r="O14" s="249"/>
      <c r="P14" s="250"/>
      <c r="Q14" s="110"/>
      <c r="R14" s="248"/>
      <c r="S14" s="249"/>
      <c r="T14" s="250"/>
      <c r="U14" s="110"/>
      <c r="V14" s="248"/>
      <c r="W14" s="249"/>
      <c r="X14" s="250"/>
      <c r="Y14" s="110"/>
      <c r="Z14" s="248"/>
      <c r="AA14" s="249"/>
      <c r="AB14" s="250"/>
      <c r="AC14" s="110"/>
      <c r="AD14" s="248"/>
      <c r="AE14" s="249"/>
      <c r="AF14" s="250"/>
      <c r="AG14" s="111"/>
      <c r="AH14" s="111"/>
      <c r="AI14" s="123"/>
      <c r="AJ14" s="123"/>
      <c r="AK14" s="123"/>
      <c r="AL14" s="123"/>
    </row>
    <row r="15" spans="1:38" ht="20.05" customHeight="1" thickBot="1" x14ac:dyDescent="0.35">
      <c r="A15" s="112" t="s">
        <v>106</v>
      </c>
      <c r="B15" s="113">
        <f>P6</f>
        <v>0</v>
      </c>
      <c r="C15" s="114" t="s">
        <v>49</v>
      </c>
      <c r="D15" s="115">
        <f>N6</f>
        <v>0</v>
      </c>
      <c r="F15" s="124">
        <f>P9</f>
        <v>0</v>
      </c>
      <c r="G15" s="114" t="s">
        <v>49</v>
      </c>
      <c r="H15" s="124">
        <f>N9</f>
        <v>0</v>
      </c>
      <c r="I15" s="110"/>
      <c r="J15" s="124">
        <v>0</v>
      </c>
      <c r="K15" s="114" t="s">
        <v>49</v>
      </c>
      <c r="L15" s="124">
        <v>0</v>
      </c>
      <c r="M15" s="110"/>
      <c r="N15" s="252"/>
      <c r="O15" s="253"/>
      <c r="P15" s="254"/>
      <c r="Q15" s="110"/>
      <c r="R15" s="124">
        <v>26</v>
      </c>
      <c r="S15" s="114" t="s">
        <v>49</v>
      </c>
      <c r="T15" s="124">
        <v>33</v>
      </c>
      <c r="U15" s="110">
        <v>0</v>
      </c>
      <c r="V15" s="124">
        <v>0</v>
      </c>
      <c r="W15" s="114" t="s">
        <v>49</v>
      </c>
      <c r="X15" s="124">
        <v>0</v>
      </c>
      <c r="Y15" s="110"/>
      <c r="Z15" s="124">
        <v>0</v>
      </c>
      <c r="AA15" s="114" t="s">
        <v>49</v>
      </c>
      <c r="AB15" s="124">
        <v>0</v>
      </c>
      <c r="AC15" s="110"/>
      <c r="AD15" s="124">
        <v>27</v>
      </c>
      <c r="AE15" s="114" t="s">
        <v>49</v>
      </c>
      <c r="AF15" s="124">
        <v>20</v>
      </c>
      <c r="AG15" s="111">
        <v>2</v>
      </c>
      <c r="AH15" s="111"/>
      <c r="AI15" s="123">
        <f t="shared" ref="AI15:AI27" si="0">E15+I15+M15+Q15+U15+Y15+AC15+AG15</f>
        <v>2</v>
      </c>
      <c r="AJ15" s="123">
        <v>88</v>
      </c>
      <c r="AK15" s="123">
        <v>113</v>
      </c>
      <c r="AL15" s="123">
        <f t="shared" ref="AL15:AL27" si="1">AJ15-AK15</f>
        <v>-25</v>
      </c>
    </row>
    <row r="16" spans="1:38" s="184" customFormat="1" ht="20.05" customHeight="1" thickBot="1" x14ac:dyDescent="0.35">
      <c r="A16" s="172"/>
      <c r="B16" s="173">
        <f>P7</f>
        <v>0</v>
      </c>
      <c r="C16" s="174" t="s">
        <v>49</v>
      </c>
      <c r="D16" s="175">
        <f>N7</f>
        <v>0</v>
      </c>
      <c r="E16" s="176"/>
      <c r="F16" s="177">
        <f>P10</f>
        <v>0</v>
      </c>
      <c r="G16" s="174" t="s">
        <v>49</v>
      </c>
      <c r="H16" s="177">
        <f>N10</f>
        <v>0</v>
      </c>
      <c r="I16" s="178"/>
      <c r="J16" s="177">
        <v>0</v>
      </c>
      <c r="K16" s="174" t="s">
        <v>49</v>
      </c>
      <c r="L16" s="177">
        <v>0</v>
      </c>
      <c r="M16" s="178"/>
      <c r="N16" s="179"/>
      <c r="O16" s="180"/>
      <c r="P16" s="181"/>
      <c r="Q16" s="178"/>
      <c r="R16" s="177">
        <v>18</v>
      </c>
      <c r="S16" s="174" t="s">
        <v>49</v>
      </c>
      <c r="T16" s="177">
        <v>33</v>
      </c>
      <c r="U16" s="178"/>
      <c r="V16" s="177">
        <v>0</v>
      </c>
      <c r="W16" s="174" t="s">
        <v>49</v>
      </c>
      <c r="X16" s="177">
        <v>0</v>
      </c>
      <c r="Y16" s="178"/>
      <c r="Z16" s="177">
        <v>0</v>
      </c>
      <c r="AA16" s="174" t="s">
        <v>49</v>
      </c>
      <c r="AB16" s="177">
        <v>0</v>
      </c>
      <c r="AC16" s="178"/>
      <c r="AD16" s="177">
        <v>17</v>
      </c>
      <c r="AE16" s="174" t="s">
        <v>49</v>
      </c>
      <c r="AF16" s="177">
        <v>27</v>
      </c>
      <c r="AG16" s="182"/>
      <c r="AH16" s="182"/>
      <c r="AI16" s="183"/>
      <c r="AJ16" s="183"/>
      <c r="AK16" s="183"/>
      <c r="AL16" s="183"/>
    </row>
    <row r="17" spans="1:38" s="184" customFormat="1" ht="8.8000000000000007" customHeight="1" thickBot="1" x14ac:dyDescent="0.35">
      <c r="A17" s="172"/>
      <c r="B17" s="262"/>
      <c r="C17" s="263"/>
      <c r="D17" s="264"/>
      <c r="E17" s="176"/>
      <c r="F17" s="262"/>
      <c r="G17" s="263"/>
      <c r="H17" s="264"/>
      <c r="I17" s="178"/>
      <c r="J17" s="262"/>
      <c r="K17" s="263"/>
      <c r="L17" s="264"/>
      <c r="M17" s="178"/>
      <c r="N17" s="262"/>
      <c r="O17" s="263"/>
      <c r="P17" s="264"/>
      <c r="Q17" s="178"/>
      <c r="R17" s="262"/>
      <c r="S17" s="263"/>
      <c r="T17" s="264"/>
      <c r="U17" s="178"/>
      <c r="V17" s="262"/>
      <c r="W17" s="263"/>
      <c r="X17" s="264"/>
      <c r="Y17" s="178"/>
      <c r="Z17" s="262"/>
      <c r="AA17" s="263"/>
      <c r="AB17" s="264"/>
      <c r="AC17" s="178"/>
      <c r="AD17" s="262"/>
      <c r="AE17" s="263"/>
      <c r="AF17" s="264"/>
      <c r="AG17" s="182"/>
      <c r="AH17" s="182"/>
      <c r="AI17" s="183"/>
      <c r="AJ17" s="183"/>
      <c r="AK17" s="183"/>
      <c r="AL17" s="183"/>
    </row>
    <row r="18" spans="1:38" ht="20.05" customHeight="1" thickBot="1" x14ac:dyDescent="0.35">
      <c r="A18" s="112" t="s">
        <v>6</v>
      </c>
      <c r="B18" s="113">
        <v>22</v>
      </c>
      <c r="C18" s="114" t="s">
        <v>49</v>
      </c>
      <c r="D18" s="115">
        <v>33</v>
      </c>
      <c r="E18" s="90">
        <v>0</v>
      </c>
      <c r="F18" s="124">
        <f>P12</f>
        <v>0</v>
      </c>
      <c r="G18" s="114" t="s">
        <v>49</v>
      </c>
      <c r="H18" s="124">
        <f>N12</f>
        <v>0</v>
      </c>
      <c r="I18" s="110"/>
      <c r="J18" s="124">
        <f>T12</f>
        <v>0</v>
      </c>
      <c r="K18" s="114" t="s">
        <v>49</v>
      </c>
      <c r="L18" s="124">
        <f>R12</f>
        <v>0</v>
      </c>
      <c r="M18" s="110"/>
      <c r="N18" s="124">
        <v>33</v>
      </c>
      <c r="O18" s="114" t="s">
        <v>49</v>
      </c>
      <c r="P18" s="124">
        <v>26</v>
      </c>
      <c r="Q18" s="110">
        <v>4</v>
      </c>
      <c r="R18" s="252"/>
      <c r="S18" s="253"/>
      <c r="T18" s="254"/>
      <c r="U18" s="110"/>
      <c r="V18" s="124">
        <v>0</v>
      </c>
      <c r="W18" s="114" t="s">
        <v>49</v>
      </c>
      <c r="X18" s="124">
        <v>0</v>
      </c>
      <c r="Y18" s="110"/>
      <c r="Z18" s="124">
        <v>0</v>
      </c>
      <c r="AA18" s="114" t="s">
        <v>49</v>
      </c>
      <c r="AB18" s="124">
        <v>0</v>
      </c>
      <c r="AC18" s="110"/>
      <c r="AD18" s="124">
        <v>0</v>
      </c>
      <c r="AE18" s="114" t="s">
        <v>49</v>
      </c>
      <c r="AF18" s="124">
        <v>0</v>
      </c>
      <c r="AG18" s="111"/>
      <c r="AH18" s="111"/>
      <c r="AI18" s="123">
        <f t="shared" si="0"/>
        <v>4</v>
      </c>
      <c r="AJ18" s="123">
        <v>112</v>
      </c>
      <c r="AK18" s="123">
        <v>114</v>
      </c>
      <c r="AL18" s="123">
        <f t="shared" si="1"/>
        <v>-2</v>
      </c>
    </row>
    <row r="19" spans="1:38" ht="20.05" customHeight="1" thickBot="1" x14ac:dyDescent="0.35">
      <c r="A19" s="112"/>
      <c r="B19" s="113">
        <f>T7</f>
        <v>24</v>
      </c>
      <c r="C19" s="114" t="s">
        <v>49</v>
      </c>
      <c r="D19" s="115">
        <f>R7</f>
        <v>37</v>
      </c>
      <c r="F19" s="124">
        <f>P13</f>
        <v>0</v>
      </c>
      <c r="G19" s="114" t="s">
        <v>49</v>
      </c>
      <c r="H19" s="124">
        <f>N13</f>
        <v>0</v>
      </c>
      <c r="I19" s="110"/>
      <c r="J19" s="124">
        <f>T13</f>
        <v>0</v>
      </c>
      <c r="K19" s="114" t="s">
        <v>49</v>
      </c>
      <c r="L19" s="124">
        <f>R13</f>
        <v>0</v>
      </c>
      <c r="M19" s="110"/>
      <c r="N19" s="124">
        <v>33</v>
      </c>
      <c r="O19" s="114" t="s">
        <v>49</v>
      </c>
      <c r="P19" s="124">
        <v>18</v>
      </c>
      <c r="Q19" s="110"/>
      <c r="R19" s="152"/>
      <c r="S19" s="153"/>
      <c r="T19" s="154"/>
      <c r="U19" s="110"/>
      <c r="V19" s="124">
        <v>0</v>
      </c>
      <c r="W19" s="114" t="s">
        <v>49</v>
      </c>
      <c r="X19" s="124">
        <v>0</v>
      </c>
      <c r="Y19" s="110"/>
      <c r="Z19" s="124">
        <v>0</v>
      </c>
      <c r="AA19" s="114"/>
      <c r="AB19" s="124">
        <v>0</v>
      </c>
      <c r="AC19" s="110"/>
      <c r="AD19" s="124">
        <v>0</v>
      </c>
      <c r="AE19" s="114"/>
      <c r="AF19" s="124">
        <v>0</v>
      </c>
      <c r="AG19" s="111"/>
      <c r="AH19" s="111"/>
      <c r="AI19" s="123"/>
      <c r="AJ19" s="123"/>
      <c r="AK19" s="123"/>
      <c r="AL19" s="123"/>
    </row>
    <row r="20" spans="1:38" ht="8.8000000000000007" customHeight="1" thickBot="1" x14ac:dyDescent="0.35">
      <c r="A20" s="112"/>
      <c r="B20" s="248"/>
      <c r="C20" s="249"/>
      <c r="D20" s="250"/>
      <c r="F20" s="248"/>
      <c r="G20" s="249"/>
      <c r="H20" s="250"/>
      <c r="I20" s="110"/>
      <c r="J20" s="248"/>
      <c r="K20" s="249"/>
      <c r="L20" s="250"/>
      <c r="M20" s="110"/>
      <c r="N20" s="248"/>
      <c r="O20" s="249"/>
      <c r="P20" s="250"/>
      <c r="Q20" s="110"/>
      <c r="R20" s="248"/>
      <c r="S20" s="249"/>
      <c r="T20" s="250"/>
      <c r="U20" s="110"/>
      <c r="V20" s="248"/>
      <c r="W20" s="249"/>
      <c r="X20" s="250"/>
      <c r="Y20" s="110"/>
      <c r="Z20" s="248"/>
      <c r="AA20" s="249"/>
      <c r="AB20" s="250"/>
      <c r="AC20" s="110"/>
      <c r="AD20" s="248"/>
      <c r="AE20" s="249"/>
      <c r="AF20" s="250"/>
      <c r="AG20" s="111"/>
      <c r="AH20" s="111"/>
      <c r="AI20" s="123"/>
      <c r="AJ20" s="123"/>
      <c r="AK20" s="123"/>
      <c r="AL20" s="123"/>
    </row>
    <row r="21" spans="1:38" ht="20.05" customHeight="1" thickBot="1" x14ac:dyDescent="0.35">
      <c r="A21" s="112" t="s">
        <v>9</v>
      </c>
      <c r="B21" s="113">
        <f>X6</f>
        <v>0</v>
      </c>
      <c r="C21" s="114" t="s">
        <v>49</v>
      </c>
      <c r="D21" s="115">
        <f>V6</f>
        <v>0</v>
      </c>
      <c r="F21" s="124">
        <v>0</v>
      </c>
      <c r="G21" s="114" t="s">
        <v>49</v>
      </c>
      <c r="H21" s="124">
        <v>0</v>
      </c>
      <c r="I21" s="110"/>
      <c r="J21" s="124">
        <f>X12</f>
        <v>0</v>
      </c>
      <c r="K21" s="114" t="s">
        <v>49</v>
      </c>
      <c r="L21" s="124">
        <f>V12</f>
        <v>0</v>
      </c>
      <c r="M21" s="110"/>
      <c r="N21" s="124">
        <v>0</v>
      </c>
      <c r="O21" s="114" t="s">
        <v>49</v>
      </c>
      <c r="P21" s="124">
        <v>0</v>
      </c>
      <c r="Q21" s="110"/>
      <c r="R21" s="124">
        <v>0</v>
      </c>
      <c r="S21" s="114" t="s">
        <v>49</v>
      </c>
      <c r="T21" s="124">
        <v>0</v>
      </c>
      <c r="U21" s="110"/>
      <c r="V21" s="252"/>
      <c r="W21" s="253"/>
      <c r="X21" s="254"/>
      <c r="Y21" s="110"/>
      <c r="Z21" s="124">
        <v>0</v>
      </c>
      <c r="AA21" s="114" t="s">
        <v>49</v>
      </c>
      <c r="AB21" s="124">
        <v>0</v>
      </c>
      <c r="AC21" s="110"/>
      <c r="AD21" s="124">
        <v>0</v>
      </c>
      <c r="AE21" s="114" t="s">
        <v>49</v>
      </c>
      <c r="AF21" s="124">
        <v>0</v>
      </c>
      <c r="AG21" s="111"/>
      <c r="AH21" s="111"/>
      <c r="AI21" s="123">
        <f t="shared" si="0"/>
        <v>0</v>
      </c>
      <c r="AJ21" s="123">
        <f>B21+F21+J21+N21+R21+V21+Z21+AD21</f>
        <v>0</v>
      </c>
      <c r="AK21" s="123">
        <f>D21+H21+L21+P21+T21+X21+AB21+AF21</f>
        <v>0</v>
      </c>
      <c r="AL21" s="123">
        <f t="shared" si="1"/>
        <v>0</v>
      </c>
    </row>
    <row r="22" spans="1:38" ht="20.05" customHeight="1" thickBot="1" x14ac:dyDescent="0.35">
      <c r="A22" s="112"/>
      <c r="B22" s="113">
        <f>X7</f>
        <v>0</v>
      </c>
      <c r="C22" s="114" t="s">
        <v>49</v>
      </c>
      <c r="D22" s="115">
        <f>V7</f>
        <v>0</v>
      </c>
      <c r="F22" s="124">
        <v>0</v>
      </c>
      <c r="G22" s="114" t="s">
        <v>49</v>
      </c>
      <c r="H22" s="124">
        <v>0</v>
      </c>
      <c r="I22" s="110"/>
      <c r="J22" s="124">
        <f>X13</f>
        <v>0</v>
      </c>
      <c r="K22" s="114" t="s">
        <v>49</v>
      </c>
      <c r="L22" s="124">
        <f>V13</f>
        <v>0</v>
      </c>
      <c r="M22" s="110"/>
      <c r="N22" s="124">
        <v>0</v>
      </c>
      <c r="O22" s="114" t="s">
        <v>49</v>
      </c>
      <c r="P22" s="124">
        <v>0</v>
      </c>
      <c r="Q22" s="110"/>
      <c r="R22" s="124">
        <v>0</v>
      </c>
      <c r="S22" s="114" t="s">
        <v>49</v>
      </c>
      <c r="T22" s="124">
        <v>0</v>
      </c>
      <c r="U22" s="110"/>
      <c r="V22" s="152"/>
      <c r="W22" s="153"/>
      <c r="X22" s="154"/>
      <c r="Y22" s="110"/>
      <c r="Z22" s="124">
        <v>0</v>
      </c>
      <c r="AA22" s="114" t="s">
        <v>49</v>
      </c>
      <c r="AB22" s="124">
        <v>0</v>
      </c>
      <c r="AC22" s="110"/>
      <c r="AD22" s="124">
        <v>0</v>
      </c>
      <c r="AE22" s="114" t="s">
        <v>49</v>
      </c>
      <c r="AF22" s="124">
        <v>0</v>
      </c>
      <c r="AG22" s="111"/>
      <c r="AH22" s="111"/>
      <c r="AI22" s="123"/>
      <c r="AJ22" s="123"/>
      <c r="AK22" s="123"/>
      <c r="AL22" s="123"/>
    </row>
    <row r="23" spans="1:38" ht="8.8000000000000007" customHeight="1" thickBot="1" x14ac:dyDescent="0.35">
      <c r="A23" s="112"/>
      <c r="B23" s="248"/>
      <c r="C23" s="249"/>
      <c r="D23" s="250"/>
      <c r="F23" s="248"/>
      <c r="G23" s="249"/>
      <c r="H23" s="250"/>
      <c r="I23" s="110"/>
      <c r="J23" s="248"/>
      <c r="K23" s="249"/>
      <c r="L23" s="250"/>
      <c r="M23" s="110"/>
      <c r="N23" s="248"/>
      <c r="O23" s="249"/>
      <c r="P23" s="250"/>
      <c r="Q23" s="110"/>
      <c r="R23" s="248"/>
      <c r="S23" s="249"/>
      <c r="T23" s="250"/>
      <c r="U23" s="110"/>
      <c r="V23" s="248"/>
      <c r="W23" s="249"/>
      <c r="X23" s="250"/>
      <c r="Y23" s="110"/>
      <c r="Z23" s="248"/>
      <c r="AA23" s="249"/>
      <c r="AB23" s="250"/>
      <c r="AC23" s="110"/>
      <c r="AD23" s="248"/>
      <c r="AE23" s="249"/>
      <c r="AF23" s="250"/>
      <c r="AG23" s="111"/>
      <c r="AH23" s="111"/>
      <c r="AI23" s="123"/>
      <c r="AJ23" s="123"/>
      <c r="AK23" s="123"/>
      <c r="AL23" s="123"/>
    </row>
    <row r="24" spans="1:38" ht="20.05" customHeight="1" thickBot="1" x14ac:dyDescent="0.35">
      <c r="A24" s="112" t="s">
        <v>107</v>
      </c>
      <c r="B24" s="113">
        <f>AB6</f>
        <v>0</v>
      </c>
      <c r="C24" s="114" t="s">
        <v>49</v>
      </c>
      <c r="D24" s="115">
        <f>Z6</f>
        <v>0</v>
      </c>
      <c r="F24" s="124">
        <v>0</v>
      </c>
      <c r="G24" s="114" t="s">
        <v>49</v>
      </c>
      <c r="H24" s="124">
        <v>0</v>
      </c>
      <c r="I24" s="110"/>
      <c r="J24" s="124">
        <f>AB12</f>
        <v>0</v>
      </c>
      <c r="K24" s="114"/>
      <c r="L24" s="124">
        <f>Z12</f>
        <v>0</v>
      </c>
      <c r="M24" s="110"/>
      <c r="N24" s="124">
        <v>0</v>
      </c>
      <c r="O24" s="114" t="s">
        <v>49</v>
      </c>
      <c r="P24" s="124">
        <v>0</v>
      </c>
      <c r="Q24" s="110"/>
      <c r="R24" s="124">
        <v>0</v>
      </c>
      <c r="S24" s="114" t="s">
        <v>49</v>
      </c>
      <c r="T24" s="124">
        <v>0</v>
      </c>
      <c r="U24" s="110"/>
      <c r="V24" s="124">
        <v>0</v>
      </c>
      <c r="W24" s="114" t="s">
        <v>49</v>
      </c>
      <c r="X24" s="124">
        <v>0</v>
      </c>
      <c r="Y24" s="110"/>
      <c r="Z24" s="252"/>
      <c r="AA24" s="253"/>
      <c r="AB24" s="254"/>
      <c r="AC24" s="110"/>
      <c r="AD24" s="124">
        <v>0</v>
      </c>
      <c r="AE24" s="114" t="s">
        <v>49</v>
      </c>
      <c r="AF24" s="124">
        <v>0</v>
      </c>
      <c r="AG24" s="111"/>
      <c r="AH24" s="111"/>
      <c r="AI24" s="123">
        <f t="shared" si="0"/>
        <v>0</v>
      </c>
      <c r="AJ24" s="123">
        <f t="shared" ref="AJ24" si="2">B24+F24+J24+N24+R24+V24+Z24+AD24</f>
        <v>0</v>
      </c>
      <c r="AK24" s="123">
        <f t="shared" ref="AK24" si="3">D24+H24+L24+P24+T24+X24+AB24+AF24</f>
        <v>0</v>
      </c>
      <c r="AL24" s="123">
        <f t="shared" si="1"/>
        <v>0</v>
      </c>
    </row>
    <row r="25" spans="1:38" ht="20.05" customHeight="1" thickBot="1" x14ac:dyDescent="0.35">
      <c r="A25" s="112"/>
      <c r="B25" s="113">
        <f>AB7</f>
        <v>0</v>
      </c>
      <c r="C25" s="114" t="s">
        <v>49</v>
      </c>
      <c r="D25" s="115">
        <f>Z7</f>
        <v>0</v>
      </c>
      <c r="F25" s="124">
        <v>0</v>
      </c>
      <c r="G25" s="114" t="s">
        <v>49</v>
      </c>
      <c r="H25" s="124">
        <v>0</v>
      </c>
      <c r="I25" s="110"/>
      <c r="J25" s="124">
        <f>AB13</f>
        <v>0</v>
      </c>
      <c r="K25" s="114" t="s">
        <v>49</v>
      </c>
      <c r="L25" s="124">
        <f>Z13</f>
        <v>0</v>
      </c>
      <c r="M25" s="110"/>
      <c r="N25" s="124">
        <v>0</v>
      </c>
      <c r="O25" s="114" t="s">
        <v>49</v>
      </c>
      <c r="P25" s="124">
        <v>0</v>
      </c>
      <c r="Q25" s="110"/>
      <c r="R25" s="124">
        <v>0</v>
      </c>
      <c r="S25" s="114" t="s">
        <v>49</v>
      </c>
      <c r="T25" s="124">
        <v>0</v>
      </c>
      <c r="U25" s="110"/>
      <c r="V25" s="124">
        <v>0</v>
      </c>
      <c r="W25" s="114" t="s">
        <v>49</v>
      </c>
      <c r="X25" s="124">
        <v>0</v>
      </c>
      <c r="Y25" s="110"/>
      <c r="Z25" s="152"/>
      <c r="AA25" s="153"/>
      <c r="AB25" s="154"/>
      <c r="AC25" s="110"/>
      <c r="AD25" s="124">
        <v>0</v>
      </c>
      <c r="AE25" s="114" t="s">
        <v>49</v>
      </c>
      <c r="AF25" s="124">
        <v>0</v>
      </c>
      <c r="AG25" s="111"/>
      <c r="AH25" s="111"/>
      <c r="AI25" s="123"/>
      <c r="AJ25" s="123"/>
      <c r="AK25" s="123"/>
      <c r="AL25" s="123"/>
    </row>
    <row r="26" spans="1:38" ht="8.8000000000000007" customHeight="1" thickBot="1" x14ac:dyDescent="0.35">
      <c r="A26" s="112"/>
      <c r="B26" s="248"/>
      <c r="C26" s="249"/>
      <c r="D26" s="250"/>
      <c r="F26" s="248"/>
      <c r="G26" s="249"/>
      <c r="H26" s="250"/>
      <c r="I26" s="110"/>
      <c r="J26" s="248"/>
      <c r="K26" s="249"/>
      <c r="L26" s="250"/>
      <c r="M26" s="110"/>
      <c r="N26" s="248"/>
      <c r="O26" s="249"/>
      <c r="P26" s="250"/>
      <c r="Q26" s="110"/>
      <c r="R26" s="248"/>
      <c r="S26" s="249"/>
      <c r="T26" s="250"/>
      <c r="U26" s="110"/>
      <c r="V26" s="248"/>
      <c r="W26" s="249"/>
      <c r="X26" s="250"/>
      <c r="Y26" s="110"/>
      <c r="Z26" s="259"/>
      <c r="AA26" s="260"/>
      <c r="AB26" s="261"/>
      <c r="AC26" s="110"/>
      <c r="AD26" s="248"/>
      <c r="AE26" s="249"/>
      <c r="AF26" s="250"/>
      <c r="AG26" s="111"/>
      <c r="AH26" s="111"/>
      <c r="AI26" s="123"/>
      <c r="AJ26" s="123"/>
      <c r="AK26" s="123"/>
      <c r="AL26" s="123"/>
    </row>
    <row r="27" spans="1:38" ht="20.05" customHeight="1" thickBot="1" x14ac:dyDescent="0.35">
      <c r="A27" s="112" t="s">
        <v>8</v>
      </c>
      <c r="B27" s="113">
        <f>AF6</f>
        <v>20</v>
      </c>
      <c r="C27" s="114" t="s">
        <v>49</v>
      </c>
      <c r="D27" s="115">
        <f>AD6</f>
        <v>26</v>
      </c>
      <c r="E27" s="90">
        <v>0</v>
      </c>
      <c r="F27" s="124">
        <v>0</v>
      </c>
      <c r="G27" s="114" t="s">
        <v>49</v>
      </c>
      <c r="H27" s="124">
        <v>0</v>
      </c>
      <c r="I27" s="110"/>
      <c r="J27" s="124">
        <f>AF12</f>
        <v>0</v>
      </c>
      <c r="K27" s="114" t="s">
        <v>49</v>
      </c>
      <c r="L27" s="124">
        <f>AD12</f>
        <v>0</v>
      </c>
      <c r="M27" s="110"/>
      <c r="N27" s="124">
        <v>20</v>
      </c>
      <c r="O27" s="114" t="s">
        <v>49</v>
      </c>
      <c r="P27" s="124">
        <v>27</v>
      </c>
      <c r="Q27" s="110">
        <v>2</v>
      </c>
      <c r="R27" s="124">
        <v>0</v>
      </c>
      <c r="S27" s="114" t="s">
        <v>49</v>
      </c>
      <c r="T27" s="124">
        <v>0</v>
      </c>
      <c r="U27" s="110"/>
      <c r="V27" s="124">
        <v>0</v>
      </c>
      <c r="W27" s="114" t="s">
        <v>49</v>
      </c>
      <c r="X27" s="124">
        <v>0</v>
      </c>
      <c r="Y27" s="110"/>
      <c r="Z27" s="124">
        <v>0</v>
      </c>
      <c r="AA27" s="114" t="s">
        <v>49</v>
      </c>
      <c r="AB27" s="124">
        <v>0</v>
      </c>
      <c r="AC27" s="110"/>
      <c r="AD27" s="158"/>
      <c r="AE27" s="159"/>
      <c r="AF27" s="160"/>
      <c r="AG27" s="111"/>
      <c r="AH27" s="111"/>
      <c r="AI27" s="123">
        <f t="shared" si="0"/>
        <v>2</v>
      </c>
      <c r="AJ27" s="123">
        <v>92</v>
      </c>
      <c r="AK27" s="123">
        <v>99</v>
      </c>
      <c r="AL27" s="123">
        <f t="shared" si="1"/>
        <v>-7</v>
      </c>
    </row>
    <row r="28" spans="1:38" ht="20.05" customHeight="1" thickBot="1" x14ac:dyDescent="0.35">
      <c r="A28" s="112"/>
      <c r="B28" s="113">
        <f>AF7</f>
        <v>25</v>
      </c>
      <c r="C28" s="114" t="s">
        <v>49</v>
      </c>
      <c r="D28" s="115">
        <f>AD7</f>
        <v>29</v>
      </c>
      <c r="F28" s="124">
        <v>0</v>
      </c>
      <c r="G28" s="114" t="s">
        <v>49</v>
      </c>
      <c r="H28" s="124">
        <v>0</v>
      </c>
      <c r="I28" s="110"/>
      <c r="J28" s="124">
        <f>AF13</f>
        <v>0</v>
      </c>
      <c r="K28" s="114" t="s">
        <v>49</v>
      </c>
      <c r="L28" s="124">
        <f>AD13</f>
        <v>0</v>
      </c>
      <c r="M28" s="110"/>
      <c r="N28" s="124">
        <v>27</v>
      </c>
      <c r="O28" s="114" t="s">
        <v>49</v>
      </c>
      <c r="P28" s="124">
        <v>17</v>
      </c>
      <c r="Q28" s="110"/>
      <c r="R28" s="124">
        <v>0</v>
      </c>
      <c r="S28" s="114" t="s">
        <v>49</v>
      </c>
      <c r="T28" s="124">
        <v>0</v>
      </c>
      <c r="U28" s="110"/>
      <c r="V28" s="124">
        <v>0</v>
      </c>
      <c r="W28" s="114" t="s">
        <v>49</v>
      </c>
      <c r="X28" s="124">
        <v>0</v>
      </c>
      <c r="Y28" s="110"/>
      <c r="Z28" s="124">
        <v>0</v>
      </c>
      <c r="AA28" s="114" t="s">
        <v>49</v>
      </c>
      <c r="AB28" s="124">
        <v>0</v>
      </c>
      <c r="AC28" s="110"/>
      <c r="AD28" s="161"/>
      <c r="AE28" s="162"/>
      <c r="AF28" s="163"/>
      <c r="AG28" s="111"/>
      <c r="AH28" s="111"/>
      <c r="AI28" s="123"/>
      <c r="AJ28" s="123"/>
      <c r="AK28" s="123"/>
      <c r="AL28" s="123"/>
    </row>
    <row r="29" spans="1:38" ht="20.05" customHeight="1" x14ac:dyDescent="0.3">
      <c r="B29">
        <f>SUM(B6:B27)</f>
        <v>66</v>
      </c>
      <c r="C29"/>
      <c r="D29" t="e" vm="3">
        <f ca="1">SUM(D6:D27)</f>
        <v>#VALUE!</v>
      </c>
      <c r="E29" s="90" t="e" vm="3">
        <f ca="1">B29-D29</f>
        <v>#VALUE!</v>
      </c>
      <c r="F29" s="111">
        <f>SUM(F6:F27)</f>
        <v>0</v>
      </c>
      <c r="G29" s="111"/>
      <c r="H29" s="111">
        <f>SUM(H6:H27)</f>
        <v>0</v>
      </c>
      <c r="I29" s="110">
        <f>F29-H29</f>
        <v>0</v>
      </c>
      <c r="J29" s="111">
        <f>SUM(J6:J27)</f>
        <v>0</v>
      </c>
      <c r="K29" s="111"/>
      <c r="L29" s="111">
        <f>SUM(L6:L27)</f>
        <v>0</v>
      </c>
      <c r="M29" s="110">
        <f>J29-L29</f>
        <v>0</v>
      </c>
      <c r="N29" s="111">
        <f>SUM(N6:N27)</f>
        <v>86</v>
      </c>
      <c r="O29" s="111"/>
      <c r="P29" s="111">
        <f>SUM(P6:P27)</f>
        <v>71</v>
      </c>
      <c r="Q29" s="110">
        <f>N29-P29</f>
        <v>15</v>
      </c>
      <c r="R29" s="111">
        <f>SUM(R6:R27)</f>
        <v>114</v>
      </c>
      <c r="S29" s="111"/>
      <c r="T29" s="111">
        <f>SUM(T6:T27)</f>
        <v>112</v>
      </c>
      <c r="U29" s="110">
        <f>R29-T29</f>
        <v>2</v>
      </c>
      <c r="V29" s="111">
        <f>SUM(V6:V27)</f>
        <v>0</v>
      </c>
      <c r="W29" s="111"/>
      <c r="X29" s="111">
        <f>SUM(X6:X27)</f>
        <v>0</v>
      </c>
      <c r="Y29" s="110">
        <f>V29-X29</f>
        <v>0</v>
      </c>
      <c r="Z29" s="111">
        <f>SUM(Z6:Z27)</f>
        <v>0</v>
      </c>
      <c r="AA29" s="111"/>
      <c r="AB29" s="111">
        <f>SUM(AB6:AB27)</f>
        <v>0</v>
      </c>
      <c r="AC29" s="110">
        <f>Z29-AB29</f>
        <v>0</v>
      </c>
      <c r="AD29" s="111">
        <f>SUM(AD6:AD27)</f>
        <v>99</v>
      </c>
      <c r="AE29" s="111"/>
      <c r="AF29" s="111">
        <f>SUM(AF6:AF27)</f>
        <v>92</v>
      </c>
      <c r="AG29" s="111">
        <f>AD29-AF29</f>
        <v>7</v>
      </c>
      <c r="AH29" s="111"/>
      <c r="AI29" s="110"/>
      <c r="AJ29" s="110"/>
      <c r="AK29" s="110"/>
    </row>
    <row r="30" spans="1:38" ht="16" customHeight="1" x14ac:dyDescent="0.3">
      <c r="A30" s="116"/>
      <c r="B30" s="116"/>
      <c r="C30" s="117"/>
      <c r="D30" s="116"/>
      <c r="E30" s="117"/>
      <c r="F30" s="116"/>
      <c r="G30" s="117"/>
      <c r="H30" s="116"/>
      <c r="I30" s="117"/>
      <c r="J30" s="116"/>
      <c r="K30" s="117"/>
      <c r="L30" s="116"/>
      <c r="M30" s="116"/>
      <c r="N30" s="116"/>
      <c r="O30" s="117"/>
      <c r="P30" s="116"/>
      <c r="Q30" s="116"/>
      <c r="R30" s="116"/>
      <c r="S30" s="117"/>
      <c r="T30" s="116"/>
      <c r="U30" s="116"/>
      <c r="V30" s="116"/>
      <c r="W30" s="117"/>
      <c r="X30" s="116"/>
      <c r="Y30" s="116"/>
      <c r="Z30" s="116"/>
      <c r="AA30" s="117"/>
      <c r="AB30" s="116"/>
      <c r="AC30" s="116"/>
      <c r="AD30" s="116"/>
      <c r="AE30" s="117"/>
      <c r="AF30" s="116"/>
      <c r="AG30" s="116"/>
      <c r="AH30" s="116"/>
      <c r="AI30" s="117"/>
      <c r="AJ30" s="117"/>
      <c r="AK30" s="117"/>
      <c r="AL30" s="118"/>
    </row>
    <row r="31" spans="1:38" ht="30.7" x14ac:dyDescent="0.55000000000000004">
      <c r="A31" s="119" t="s">
        <v>127</v>
      </c>
    </row>
    <row r="32" spans="1:38" s="111" customFormat="1" ht="20.05" customHeight="1" thickBot="1" x14ac:dyDescent="0.35">
      <c r="B32" s="255" t="str">
        <f>A33</f>
        <v>MTV Obergösgen 2</v>
      </c>
      <c r="C32" s="255"/>
      <c r="D32" s="255"/>
      <c r="E32" s="110"/>
      <c r="F32" s="255" t="str">
        <f>A36</f>
        <v>MTV Starrkirch 1</v>
      </c>
      <c r="G32" s="255"/>
      <c r="H32" s="255"/>
      <c r="I32" s="110"/>
      <c r="J32" s="255" t="str">
        <f>A39</f>
        <v>TV Egerkingen</v>
      </c>
      <c r="K32" s="255"/>
      <c r="L32" s="255"/>
      <c r="N32" s="255" t="str">
        <f>A42</f>
        <v>STV Niederbuchsiten 2</v>
      </c>
      <c r="O32" s="255"/>
      <c r="P32" s="255"/>
      <c r="R32" s="255" t="str">
        <f>A45</f>
        <v>TV Gunzgen 2</v>
      </c>
      <c r="S32" s="255"/>
      <c r="T32" s="255"/>
      <c r="V32"/>
      <c r="W32" s="90"/>
      <c r="X32"/>
      <c r="Y32"/>
      <c r="Z32"/>
      <c r="AA32" s="90"/>
      <c r="AB32"/>
      <c r="AC32"/>
      <c r="AD32"/>
      <c r="AE32" s="90"/>
      <c r="AF32"/>
      <c r="AG32"/>
      <c r="AI32" s="123" t="s">
        <v>125</v>
      </c>
      <c r="AJ32" s="134" t="s">
        <v>122</v>
      </c>
      <c r="AK32" s="134" t="s">
        <v>123</v>
      </c>
      <c r="AL32" s="123" t="s">
        <v>124</v>
      </c>
    </row>
    <row r="33" spans="1:38" ht="20.05" customHeight="1" thickBot="1" x14ac:dyDescent="0.35">
      <c r="A33" s="112" t="s">
        <v>23</v>
      </c>
      <c r="B33" s="252"/>
      <c r="C33" s="253"/>
      <c r="D33" s="254"/>
      <c r="E33" s="110"/>
      <c r="F33" s="113">
        <v>0</v>
      </c>
      <c r="G33" s="124" t="s">
        <v>49</v>
      </c>
      <c r="H33" s="115">
        <v>0</v>
      </c>
      <c r="I33" s="110"/>
      <c r="J33" s="113">
        <v>0</v>
      </c>
      <c r="K33" s="124" t="s">
        <v>49</v>
      </c>
      <c r="L33" s="115">
        <v>0</v>
      </c>
      <c r="M33" s="111"/>
      <c r="N33" s="113">
        <v>0</v>
      </c>
      <c r="O33" s="124" t="s">
        <v>49</v>
      </c>
      <c r="P33" s="115">
        <v>0</v>
      </c>
      <c r="Q33" s="111"/>
      <c r="R33" s="113">
        <v>0</v>
      </c>
      <c r="S33" s="124" t="s">
        <v>49</v>
      </c>
      <c r="T33" s="115">
        <v>0</v>
      </c>
      <c r="U33" s="111"/>
      <c r="V33" s="111"/>
      <c r="W33" s="110"/>
      <c r="AI33" s="123">
        <f>E33+I33+M33+Q33+U33+Y33+AC33+AG33</f>
        <v>0</v>
      </c>
      <c r="AJ33" s="123">
        <f>B33+F33+J33+N33+R33+V33+Z33+AD33</f>
        <v>0</v>
      </c>
      <c r="AK33" s="123">
        <f>D33+H33+L33+P33+T33+X33+AB33+AF33</f>
        <v>0</v>
      </c>
      <c r="AL33" s="123">
        <f>AJ33-AK33</f>
        <v>0</v>
      </c>
    </row>
    <row r="34" spans="1:38" ht="20.05" customHeight="1" thickBot="1" x14ac:dyDescent="0.35">
      <c r="A34" s="112"/>
      <c r="B34" s="152"/>
      <c r="C34" s="153"/>
      <c r="D34" s="154"/>
      <c r="E34" s="110"/>
      <c r="F34" s="113">
        <v>0</v>
      </c>
      <c r="G34" s="124" t="s">
        <v>49</v>
      </c>
      <c r="H34" s="115">
        <v>0</v>
      </c>
      <c r="I34" s="110"/>
      <c r="J34" s="113">
        <v>0</v>
      </c>
      <c r="K34" s="124" t="s">
        <v>49</v>
      </c>
      <c r="L34" s="115">
        <v>0</v>
      </c>
      <c r="M34" s="111"/>
      <c r="N34" s="113">
        <v>0</v>
      </c>
      <c r="O34" s="124" t="s">
        <v>49</v>
      </c>
      <c r="P34" s="115">
        <v>0</v>
      </c>
      <c r="Q34" s="111"/>
      <c r="R34" s="113">
        <v>0</v>
      </c>
      <c r="S34" s="124" t="s">
        <v>49</v>
      </c>
      <c r="T34" s="115">
        <v>0</v>
      </c>
      <c r="U34" s="111"/>
      <c r="V34" s="111"/>
      <c r="W34" s="110"/>
      <c r="AI34" s="123"/>
      <c r="AJ34" s="123"/>
      <c r="AK34" s="123"/>
      <c r="AL34" s="123"/>
    </row>
    <row r="35" spans="1:38" ht="8.8000000000000007" customHeight="1" thickBot="1" x14ac:dyDescent="0.35">
      <c r="A35" s="112"/>
      <c r="B35" s="248"/>
      <c r="C35" s="249"/>
      <c r="D35" s="250"/>
      <c r="E35" s="110"/>
      <c r="F35" s="248"/>
      <c r="G35" s="249"/>
      <c r="H35" s="250"/>
      <c r="I35" s="110"/>
      <c r="J35" s="248"/>
      <c r="K35" s="249"/>
      <c r="L35" s="250"/>
      <c r="M35" s="111"/>
      <c r="N35" s="248"/>
      <c r="O35" s="249"/>
      <c r="P35" s="250"/>
      <c r="Q35" s="111"/>
      <c r="R35" s="248"/>
      <c r="S35" s="249"/>
      <c r="T35" s="250"/>
      <c r="U35" s="111"/>
      <c r="V35" s="111"/>
      <c r="W35" s="110"/>
      <c r="AI35" s="123"/>
      <c r="AJ35" s="123"/>
      <c r="AK35" s="123"/>
      <c r="AL35" s="123"/>
    </row>
    <row r="36" spans="1:38" ht="20.05" customHeight="1" thickBot="1" x14ac:dyDescent="0.35">
      <c r="A36" s="112" t="s">
        <v>24</v>
      </c>
      <c r="B36" s="113">
        <f>H33</f>
        <v>0</v>
      </c>
      <c r="C36" s="124" t="s">
        <v>49</v>
      </c>
      <c r="D36" s="115">
        <f>F33</f>
        <v>0</v>
      </c>
      <c r="E36" s="110"/>
      <c r="F36" s="252"/>
      <c r="G36" s="253"/>
      <c r="H36" s="254"/>
      <c r="I36" s="110"/>
      <c r="J36" s="113">
        <v>0</v>
      </c>
      <c r="K36" s="124" t="s">
        <v>49</v>
      </c>
      <c r="L36" s="115">
        <v>0</v>
      </c>
      <c r="M36" s="111"/>
      <c r="N36" s="113">
        <v>0</v>
      </c>
      <c r="O36" s="124" t="s">
        <v>49</v>
      </c>
      <c r="P36" s="115">
        <v>0</v>
      </c>
      <c r="Q36" s="111"/>
      <c r="R36" s="113">
        <v>0</v>
      </c>
      <c r="S36" s="124" t="s">
        <v>49</v>
      </c>
      <c r="T36" s="115">
        <v>0</v>
      </c>
      <c r="U36" s="111"/>
      <c r="V36" s="111"/>
      <c r="W36" s="110"/>
      <c r="AI36" s="123">
        <f>E36+I36+M36+Q36+U36+Y36+AC36+AG36</f>
        <v>0</v>
      </c>
      <c r="AJ36" s="123">
        <f>B36+F36+J36+N36+R36+V36+Z36+AD36</f>
        <v>0</v>
      </c>
      <c r="AK36" s="123">
        <f>D36+H36+L36+P36+T36+X36+AB36+AF36</f>
        <v>0</v>
      </c>
      <c r="AL36" s="123">
        <f>AJ36-AK36</f>
        <v>0</v>
      </c>
    </row>
    <row r="37" spans="1:38" ht="20.05" customHeight="1" thickBot="1" x14ac:dyDescent="0.35">
      <c r="A37" s="112"/>
      <c r="B37" s="113">
        <f>H34</f>
        <v>0</v>
      </c>
      <c r="C37" s="124" t="s">
        <v>49</v>
      </c>
      <c r="D37" s="115">
        <f>F34</f>
        <v>0</v>
      </c>
      <c r="E37" s="110"/>
      <c r="F37" s="152"/>
      <c r="G37" s="153"/>
      <c r="H37" s="154"/>
      <c r="I37" s="110"/>
      <c r="J37" s="113">
        <v>0</v>
      </c>
      <c r="K37" s="124" t="s">
        <v>49</v>
      </c>
      <c r="L37" s="115">
        <v>0</v>
      </c>
      <c r="M37" s="111"/>
      <c r="N37" s="113">
        <v>0</v>
      </c>
      <c r="O37" s="124" t="s">
        <v>49</v>
      </c>
      <c r="P37" s="115">
        <v>0</v>
      </c>
      <c r="Q37" s="111"/>
      <c r="R37" s="113">
        <v>0</v>
      </c>
      <c r="S37" s="124" t="s">
        <v>49</v>
      </c>
      <c r="T37" s="115">
        <v>0</v>
      </c>
      <c r="U37" s="111"/>
      <c r="V37" s="111"/>
      <c r="W37" s="110"/>
      <c r="AI37" s="123"/>
      <c r="AJ37" s="123"/>
      <c r="AK37" s="123"/>
      <c r="AL37" s="123"/>
    </row>
    <row r="38" spans="1:38" ht="8.8000000000000007" customHeight="1" thickBot="1" x14ac:dyDescent="0.35">
      <c r="A38" s="112"/>
      <c r="B38" s="248"/>
      <c r="C38" s="249"/>
      <c r="D38" s="250"/>
      <c r="E38" s="110"/>
      <c r="F38" s="248"/>
      <c r="G38" s="249"/>
      <c r="H38" s="250"/>
      <c r="I38" s="110"/>
      <c r="J38" s="268"/>
      <c r="K38" s="269"/>
      <c r="L38" s="270"/>
      <c r="M38" s="111"/>
      <c r="N38" s="248"/>
      <c r="O38" s="249"/>
      <c r="P38" s="250"/>
      <c r="Q38" s="111"/>
      <c r="R38" s="248"/>
      <c r="S38" s="249"/>
      <c r="T38" s="250"/>
      <c r="U38" s="111"/>
      <c r="V38" s="111"/>
      <c r="W38" s="110"/>
      <c r="AI38" s="123"/>
      <c r="AJ38" s="123"/>
      <c r="AK38" s="123"/>
      <c r="AL38" s="123"/>
    </row>
    <row r="39" spans="1:38" ht="20.05" customHeight="1" thickBot="1" x14ac:dyDescent="0.35">
      <c r="A39" s="112" t="s">
        <v>25</v>
      </c>
      <c r="B39" s="113">
        <f>L33</f>
        <v>0</v>
      </c>
      <c r="C39" s="124" t="s">
        <v>49</v>
      </c>
      <c r="D39" s="115">
        <f>J33</f>
        <v>0</v>
      </c>
      <c r="E39" s="110"/>
      <c r="F39" s="113">
        <f>L36</f>
        <v>0</v>
      </c>
      <c r="G39" s="124" t="s">
        <v>49</v>
      </c>
      <c r="H39" s="115">
        <f>J36</f>
        <v>0</v>
      </c>
      <c r="I39" s="110"/>
      <c r="J39" s="252"/>
      <c r="K39" s="253"/>
      <c r="L39" s="254"/>
      <c r="M39" s="111"/>
      <c r="N39" s="113">
        <v>0</v>
      </c>
      <c r="O39" s="124" t="s">
        <v>49</v>
      </c>
      <c r="P39" s="115">
        <v>0</v>
      </c>
      <c r="Q39" s="111"/>
      <c r="R39" s="113">
        <v>0</v>
      </c>
      <c r="S39" s="124" t="s">
        <v>49</v>
      </c>
      <c r="T39" s="115">
        <v>0</v>
      </c>
      <c r="U39" s="111"/>
      <c r="V39" s="111"/>
      <c r="W39" s="110"/>
      <c r="AI39" s="123">
        <f>E39+I39+M39+Q39+U39+Y39+AC39+AG39</f>
        <v>0</v>
      </c>
      <c r="AJ39" s="123">
        <f>B39+F39+J39+N39+R39+V39+Z39+AD39</f>
        <v>0</v>
      </c>
      <c r="AK39" s="123">
        <f>D39+H39+L39+P39+T39+X39+AB39+AF39</f>
        <v>0</v>
      </c>
      <c r="AL39" s="123">
        <f>AJ39-AK39</f>
        <v>0</v>
      </c>
    </row>
    <row r="40" spans="1:38" ht="20.05" customHeight="1" thickBot="1" x14ac:dyDescent="0.35">
      <c r="A40" s="112"/>
      <c r="B40" s="113">
        <f>L34</f>
        <v>0</v>
      </c>
      <c r="C40" s="124" t="s">
        <v>49</v>
      </c>
      <c r="D40" s="115">
        <f>J34</f>
        <v>0</v>
      </c>
      <c r="E40" s="110"/>
      <c r="F40" s="113">
        <f>L37</f>
        <v>0</v>
      </c>
      <c r="G40" s="124" t="s">
        <v>49</v>
      </c>
      <c r="H40" s="115">
        <f>J37</f>
        <v>0</v>
      </c>
      <c r="I40" s="110"/>
      <c r="J40" s="152"/>
      <c r="K40" s="153"/>
      <c r="L40" s="154"/>
      <c r="M40" s="111"/>
      <c r="N40" s="113">
        <v>0</v>
      </c>
      <c r="O40" s="124" t="s">
        <v>49</v>
      </c>
      <c r="P40" s="115">
        <v>0</v>
      </c>
      <c r="Q40" s="111"/>
      <c r="R40" s="113">
        <v>0</v>
      </c>
      <c r="S40" s="124" t="s">
        <v>49</v>
      </c>
      <c r="T40" s="115">
        <v>0</v>
      </c>
      <c r="U40" s="111"/>
      <c r="V40" s="111"/>
      <c r="W40" s="110"/>
      <c r="AI40" s="123"/>
      <c r="AJ40" s="123"/>
      <c r="AK40" s="123"/>
      <c r="AL40" s="123"/>
    </row>
    <row r="41" spans="1:38" ht="8.8000000000000007" customHeight="1" thickBot="1" x14ac:dyDescent="0.35">
      <c r="A41" s="112"/>
      <c r="B41" s="248"/>
      <c r="C41" s="249"/>
      <c r="D41" s="250"/>
      <c r="E41" s="110"/>
      <c r="F41" s="248"/>
      <c r="G41" s="249"/>
      <c r="H41" s="250"/>
      <c r="I41" s="110"/>
      <c r="J41" s="248"/>
      <c r="K41" s="249"/>
      <c r="L41" s="250"/>
      <c r="M41" s="111"/>
      <c r="N41" s="248"/>
      <c r="O41" s="249"/>
      <c r="P41" s="250"/>
      <c r="Q41" s="111"/>
      <c r="R41" s="248"/>
      <c r="S41" s="249"/>
      <c r="T41" s="250"/>
      <c r="U41" s="111"/>
      <c r="V41" s="111"/>
      <c r="W41" s="110"/>
      <c r="AI41" s="123"/>
      <c r="AJ41" s="123"/>
      <c r="AK41" s="123"/>
      <c r="AL41" s="123"/>
    </row>
    <row r="42" spans="1:38" ht="20.05" customHeight="1" thickBot="1" x14ac:dyDescent="0.35">
      <c r="A42" s="112" t="s">
        <v>26</v>
      </c>
      <c r="B42" s="113">
        <f>P33</f>
        <v>0</v>
      </c>
      <c r="C42" s="124" t="s">
        <v>49</v>
      </c>
      <c r="D42" s="115">
        <f>N33</f>
        <v>0</v>
      </c>
      <c r="E42" s="110"/>
      <c r="F42" s="113">
        <f>P36</f>
        <v>0</v>
      </c>
      <c r="G42" s="124" t="s">
        <v>49</v>
      </c>
      <c r="H42" s="115">
        <f>N36</f>
        <v>0</v>
      </c>
      <c r="I42" s="110"/>
      <c r="J42" s="113">
        <v>0</v>
      </c>
      <c r="K42" s="124" t="s">
        <v>49</v>
      </c>
      <c r="L42" s="115">
        <v>0</v>
      </c>
      <c r="M42" s="111"/>
      <c r="N42" s="252"/>
      <c r="O42" s="253"/>
      <c r="P42" s="254"/>
      <c r="Q42" s="111"/>
      <c r="R42" s="124">
        <v>0</v>
      </c>
      <c r="S42" s="124" t="s">
        <v>49</v>
      </c>
      <c r="T42" s="115">
        <v>0</v>
      </c>
      <c r="U42" s="111"/>
      <c r="V42" s="111"/>
      <c r="W42" s="110"/>
      <c r="AI42" s="123">
        <f>E42+I42+M42+Q42+U42+Y42+AC42+AG42</f>
        <v>0</v>
      </c>
      <c r="AJ42" s="123">
        <f t="shared" ref="AJ42:AJ45" si="4">B42+F42+J42+N42+R42+V42+Z42+AD42</f>
        <v>0</v>
      </c>
      <c r="AK42" s="123">
        <f t="shared" ref="AK42:AK45" si="5">D42+H42+L42+P42+T42+X42+AB42+AF42</f>
        <v>0</v>
      </c>
      <c r="AL42" s="123">
        <f t="shared" ref="AL42:AL45" si="6">AJ42-AK42</f>
        <v>0</v>
      </c>
    </row>
    <row r="43" spans="1:38" ht="20.05" customHeight="1" thickBot="1" x14ac:dyDescent="0.35">
      <c r="A43" s="112"/>
      <c r="B43" s="113">
        <f>P34</f>
        <v>0</v>
      </c>
      <c r="C43" s="124" t="s">
        <v>49</v>
      </c>
      <c r="D43" s="115">
        <f>N34</f>
        <v>0</v>
      </c>
      <c r="E43" s="110"/>
      <c r="F43" s="113">
        <f>P37</f>
        <v>0</v>
      </c>
      <c r="G43" s="124" t="s">
        <v>49</v>
      </c>
      <c r="H43" s="115">
        <f>N37</f>
        <v>0</v>
      </c>
      <c r="I43" s="110"/>
      <c r="J43" s="113">
        <v>0</v>
      </c>
      <c r="K43" s="124" t="s">
        <v>49</v>
      </c>
      <c r="L43" s="115">
        <v>0</v>
      </c>
      <c r="M43" s="111"/>
      <c r="N43" s="152"/>
      <c r="O43" s="153"/>
      <c r="P43" s="154"/>
      <c r="Q43" s="111"/>
      <c r="R43" s="124">
        <v>0</v>
      </c>
      <c r="S43" s="124" t="s">
        <v>49</v>
      </c>
      <c r="T43" s="115">
        <v>0</v>
      </c>
      <c r="U43" s="111"/>
      <c r="V43" s="111"/>
      <c r="W43" s="110"/>
      <c r="AI43" s="123"/>
      <c r="AJ43" s="123"/>
      <c r="AK43" s="123"/>
      <c r="AL43" s="123"/>
    </row>
    <row r="44" spans="1:38" ht="8.8000000000000007" customHeight="1" thickBot="1" x14ac:dyDescent="0.35">
      <c r="A44" s="112"/>
      <c r="B44" s="248"/>
      <c r="C44" s="249"/>
      <c r="D44" s="250"/>
      <c r="E44" s="110"/>
      <c r="F44" s="248"/>
      <c r="G44" s="249"/>
      <c r="H44" s="250"/>
      <c r="I44" s="110"/>
      <c r="J44" s="248"/>
      <c r="K44" s="249"/>
      <c r="L44" s="250"/>
      <c r="M44" s="111"/>
      <c r="N44" s="248"/>
      <c r="O44" s="249"/>
      <c r="P44" s="250"/>
      <c r="Q44" s="111"/>
      <c r="R44" s="248"/>
      <c r="S44" s="249"/>
      <c r="T44" s="250"/>
      <c r="U44" s="111"/>
      <c r="V44" s="111"/>
      <c r="W44" s="110"/>
      <c r="AI44" s="123"/>
      <c r="AJ44" s="123"/>
      <c r="AK44" s="123"/>
      <c r="AL44" s="123"/>
    </row>
    <row r="45" spans="1:38" ht="20.05" customHeight="1" thickBot="1" x14ac:dyDescent="0.35">
      <c r="A45" s="112" t="s">
        <v>27</v>
      </c>
      <c r="B45" s="113">
        <f>T33</f>
        <v>0</v>
      </c>
      <c r="C45" s="124" t="s">
        <v>49</v>
      </c>
      <c r="D45" s="115">
        <f>R33</f>
        <v>0</v>
      </c>
      <c r="E45" s="110"/>
      <c r="F45" s="113">
        <f>P39</f>
        <v>0</v>
      </c>
      <c r="G45" s="185" t="s">
        <v>49</v>
      </c>
      <c r="H45" s="115">
        <f>N39</f>
        <v>0</v>
      </c>
      <c r="I45" s="110"/>
      <c r="J45" s="113">
        <f>T39</f>
        <v>0</v>
      </c>
      <c r="K45" s="124" t="s">
        <v>49</v>
      </c>
      <c r="L45" s="115">
        <f>R39</f>
        <v>0</v>
      </c>
      <c r="M45" s="111"/>
      <c r="N45" s="113">
        <v>0</v>
      </c>
      <c r="O45" s="124" t="s">
        <v>49</v>
      </c>
      <c r="P45" s="115">
        <v>0</v>
      </c>
      <c r="Q45" s="111"/>
      <c r="R45" s="252"/>
      <c r="S45" s="253"/>
      <c r="T45" s="254"/>
      <c r="U45" s="111"/>
      <c r="V45" s="111"/>
      <c r="W45" s="110"/>
      <c r="AI45" s="123">
        <f t="shared" ref="AI45" si="7">E45+I45+M45+Q45+U45+Y45+AC45+AG45</f>
        <v>0</v>
      </c>
      <c r="AJ45" s="123">
        <f t="shared" si="4"/>
        <v>0</v>
      </c>
      <c r="AK45" s="123">
        <f t="shared" si="5"/>
        <v>0</v>
      </c>
      <c r="AL45" s="123">
        <f t="shared" si="6"/>
        <v>0</v>
      </c>
    </row>
    <row r="46" spans="1:38" ht="20.05" customHeight="1" thickBot="1" x14ac:dyDescent="0.35">
      <c r="A46" s="112"/>
      <c r="B46" s="113">
        <f>T34</f>
        <v>0</v>
      </c>
      <c r="C46" s="124" t="s">
        <v>49</v>
      </c>
      <c r="D46" s="115">
        <f>R34</f>
        <v>0</v>
      </c>
      <c r="E46" s="110"/>
      <c r="F46" s="113">
        <f>P40</f>
        <v>0</v>
      </c>
      <c r="G46" s="185" t="s">
        <v>49</v>
      </c>
      <c r="H46" s="115">
        <f>N40</f>
        <v>0</v>
      </c>
      <c r="I46" s="110"/>
      <c r="J46" s="113">
        <f>T40</f>
        <v>0</v>
      </c>
      <c r="K46" s="124" t="s">
        <v>49</v>
      </c>
      <c r="L46" s="115">
        <f>R40</f>
        <v>0</v>
      </c>
      <c r="M46" s="111"/>
      <c r="N46" s="113">
        <v>0</v>
      </c>
      <c r="O46" s="124" t="s">
        <v>49</v>
      </c>
      <c r="P46" s="115">
        <v>0</v>
      </c>
      <c r="Q46" s="111"/>
      <c r="R46" s="252"/>
      <c r="S46" s="253"/>
      <c r="T46" s="254"/>
      <c r="U46" s="111"/>
      <c r="V46" s="111"/>
      <c r="W46" s="110"/>
      <c r="AI46" s="123"/>
      <c r="AJ46" s="123"/>
      <c r="AK46" s="123"/>
      <c r="AL46" s="123"/>
    </row>
    <row r="47" spans="1:38" ht="20.05" customHeight="1" x14ac:dyDescent="0.3">
      <c r="B47" s="110">
        <f>SUM(B33:B45)</f>
        <v>0</v>
      </c>
      <c r="C47" s="110"/>
      <c r="D47" s="110">
        <f>SUM(D33:D45)</f>
        <v>0</v>
      </c>
      <c r="E47" s="110">
        <f>B47-D47</f>
        <v>0</v>
      </c>
      <c r="F47" s="110">
        <f>SUM(F33:F45)</f>
        <v>0</v>
      </c>
      <c r="G47" s="110"/>
      <c r="H47" s="110">
        <f>SUM(H33:H45)</f>
        <v>0</v>
      </c>
      <c r="I47" s="110">
        <f>F47-H47</f>
        <v>0</v>
      </c>
      <c r="J47" s="110">
        <f>SUM(J33:J45)</f>
        <v>0</v>
      </c>
      <c r="K47" s="110"/>
      <c r="L47" s="110">
        <f>SUM(L33:L45)</f>
        <v>0</v>
      </c>
      <c r="M47" s="110">
        <f>J47-L47</f>
        <v>0</v>
      </c>
      <c r="N47" s="110">
        <f>SUM(N33:N45)</f>
        <v>0</v>
      </c>
      <c r="O47" s="110"/>
      <c r="P47" s="110">
        <f>SUM(P33:P45)</f>
        <v>0</v>
      </c>
      <c r="Q47" s="110">
        <f>N47-P47</f>
        <v>0</v>
      </c>
      <c r="R47" s="110">
        <f>SUM(R33:R45)</f>
        <v>0</v>
      </c>
      <c r="S47" s="110"/>
      <c r="T47" s="110">
        <f>SUM(T33:T45)</f>
        <v>0</v>
      </c>
      <c r="U47" s="110">
        <f>R47-T47</f>
        <v>0</v>
      </c>
      <c r="V47" s="111"/>
      <c r="W47" s="110"/>
      <c r="AI47" s="133"/>
      <c r="AJ47" s="133"/>
      <c r="AK47" s="133"/>
      <c r="AL47" s="123"/>
    </row>
    <row r="48" spans="1:38" ht="16" customHeight="1" x14ac:dyDescent="0.3">
      <c r="A48" s="116"/>
      <c r="B48" s="116"/>
      <c r="C48" s="117"/>
      <c r="D48" s="116"/>
      <c r="E48" s="117"/>
      <c r="F48" s="116"/>
      <c r="G48" s="117"/>
      <c r="H48" s="116"/>
      <c r="I48" s="117"/>
      <c r="J48" s="116"/>
      <c r="K48" s="117"/>
      <c r="L48" s="116"/>
      <c r="M48" s="116"/>
      <c r="N48" s="116"/>
      <c r="O48" s="117"/>
      <c r="P48" s="116"/>
      <c r="Q48" s="116"/>
      <c r="R48" s="116"/>
      <c r="S48" s="117"/>
      <c r="T48" s="116"/>
      <c r="U48" s="116"/>
      <c r="V48" s="116"/>
      <c r="W48" s="117"/>
      <c r="X48" s="116"/>
      <c r="Y48" s="116"/>
      <c r="Z48" s="116"/>
      <c r="AA48" s="117"/>
      <c r="AB48" s="116"/>
      <c r="AC48" s="116"/>
      <c r="AD48" s="116"/>
      <c r="AE48" s="117"/>
      <c r="AF48" s="116"/>
      <c r="AG48" s="116"/>
      <c r="AH48" s="116"/>
      <c r="AI48" s="117"/>
      <c r="AJ48" s="117"/>
      <c r="AK48" s="117"/>
      <c r="AL48" s="118"/>
    </row>
    <row r="49" spans="1:40" hidden="1" x14ac:dyDescent="0.3"/>
    <row r="50" spans="1:40" ht="30.7" x14ac:dyDescent="0.55000000000000004">
      <c r="A50" s="119" t="s">
        <v>128</v>
      </c>
    </row>
    <row r="51" spans="1:40" s="111" customFormat="1" ht="20.05" customHeight="1" thickBot="1" x14ac:dyDescent="0.35">
      <c r="B51" s="255" t="str">
        <f>A52</f>
        <v>MTV Obergösgen 1</v>
      </c>
      <c r="C51" s="255"/>
      <c r="D51" s="255"/>
      <c r="E51" s="110"/>
      <c r="F51" s="255" t="str">
        <f>A55</f>
        <v>STV Niederbuchsiten 1</v>
      </c>
      <c r="G51" s="255"/>
      <c r="H51" s="255"/>
      <c r="I51" s="90"/>
      <c r="J51" s="255" t="str">
        <f>A58</f>
        <v>MTV Stüsslingen 2</v>
      </c>
      <c r="K51" s="255"/>
      <c r="L51" s="255"/>
      <c r="M51" s="90"/>
      <c r="N51" s="255" t="str">
        <f>A61</f>
        <v>FB Neuendorf 3</v>
      </c>
      <c r="O51" s="255"/>
      <c r="P51" s="255"/>
      <c r="Q51" s="110"/>
      <c r="R51" s="255" t="str">
        <f>A64</f>
        <v>MTV Starrkirch 2</v>
      </c>
      <c r="S51" s="255"/>
      <c r="T51" s="255"/>
      <c r="V51"/>
      <c r="W51" s="90"/>
      <c r="X51"/>
      <c r="Y51"/>
      <c r="Z51"/>
      <c r="AA51" s="90"/>
      <c r="AB51"/>
      <c r="AC51"/>
      <c r="AD51"/>
      <c r="AE51" s="90"/>
      <c r="AF51"/>
      <c r="AG51"/>
      <c r="AI51" s="123" t="s">
        <v>125</v>
      </c>
      <c r="AJ51" s="134" t="s">
        <v>122</v>
      </c>
      <c r="AK51" s="134" t="s">
        <v>123</v>
      </c>
      <c r="AL51" s="123" t="s">
        <v>124</v>
      </c>
      <c r="AM51" s="112"/>
      <c r="AN51" s="112"/>
    </row>
    <row r="52" spans="1:40" ht="20.05" customHeight="1" thickBot="1" x14ac:dyDescent="0.35">
      <c r="A52" s="112" t="s">
        <v>37</v>
      </c>
      <c r="B52" s="252"/>
      <c r="C52" s="253"/>
      <c r="D52" s="254"/>
      <c r="E52" s="110"/>
      <c r="F52" s="113">
        <v>37</v>
      </c>
      <c r="G52" s="124" t="s">
        <v>49</v>
      </c>
      <c r="H52" s="115">
        <v>25</v>
      </c>
      <c r="I52" s="110">
        <f>IF(F52&gt;H52, 2, IF(F52=H52, 1, 0))</f>
        <v>2</v>
      </c>
      <c r="J52" s="113">
        <v>33</v>
      </c>
      <c r="K52" s="124" t="s">
        <v>49</v>
      </c>
      <c r="L52" s="115">
        <v>22</v>
      </c>
      <c r="M52" s="110">
        <f>IF(J52&gt;L52, 2, IF(J52=L52, 1, 0))</f>
        <v>2</v>
      </c>
      <c r="N52" s="113">
        <v>0</v>
      </c>
      <c r="O52" s="124" t="s">
        <v>49</v>
      </c>
      <c r="P52" s="115">
        <v>0</v>
      </c>
      <c r="Q52" s="110"/>
      <c r="R52" s="113">
        <v>0</v>
      </c>
      <c r="S52" s="124" t="s">
        <v>49</v>
      </c>
      <c r="T52" s="115">
        <v>0</v>
      </c>
      <c r="U52" s="111"/>
      <c r="AI52" s="123">
        <f>E52+I52+M52+Q52+U52+Y52+AC52+AG52</f>
        <v>4</v>
      </c>
      <c r="AJ52" s="123">
        <f>B52+F52+J52+N52+R52+V52+Z52+AD52</f>
        <v>70</v>
      </c>
      <c r="AK52" s="123">
        <f>D52+H52+L52+P52+T52+X52+AB52+AF52</f>
        <v>47</v>
      </c>
      <c r="AL52" s="123">
        <f>AJ52-AK52</f>
        <v>23</v>
      </c>
      <c r="AM52" s="112" t="s">
        <v>37</v>
      </c>
      <c r="AN52" s="112"/>
    </row>
    <row r="53" spans="1:40" ht="20.05" customHeight="1" thickBot="1" x14ac:dyDescent="0.35">
      <c r="A53" s="112"/>
      <c r="B53" s="152"/>
      <c r="C53" s="153"/>
      <c r="D53" s="154"/>
      <c r="E53" s="110"/>
      <c r="F53" s="113">
        <v>0</v>
      </c>
      <c r="G53" s="124" t="s">
        <v>49</v>
      </c>
      <c r="H53" s="115">
        <v>0</v>
      </c>
      <c r="I53" s="110"/>
      <c r="J53" s="113">
        <v>0</v>
      </c>
      <c r="K53" s="124" t="s">
        <v>49</v>
      </c>
      <c r="L53" s="115">
        <v>0</v>
      </c>
      <c r="M53" s="110"/>
      <c r="N53" s="113">
        <v>0</v>
      </c>
      <c r="O53" s="124" t="s">
        <v>49</v>
      </c>
      <c r="P53" s="115">
        <v>0</v>
      </c>
      <c r="Q53" s="110"/>
      <c r="R53" s="113">
        <v>0</v>
      </c>
      <c r="S53" s="124" t="s">
        <v>49</v>
      </c>
      <c r="T53" s="115">
        <v>0</v>
      </c>
      <c r="U53" s="111"/>
      <c r="AI53" s="123"/>
      <c r="AJ53" s="123"/>
      <c r="AK53" s="123"/>
      <c r="AL53" s="123"/>
      <c r="AM53" s="112"/>
      <c r="AN53" s="112"/>
    </row>
    <row r="54" spans="1:40" ht="8.8000000000000007" customHeight="1" thickBot="1" x14ac:dyDescent="0.35">
      <c r="A54" s="112"/>
      <c r="B54" s="248"/>
      <c r="C54" s="249"/>
      <c r="D54" s="250"/>
      <c r="E54" s="110"/>
      <c r="F54" s="248"/>
      <c r="G54" s="249"/>
      <c r="H54" s="250"/>
      <c r="I54" s="110"/>
      <c r="J54" s="248"/>
      <c r="K54" s="249"/>
      <c r="L54" s="250"/>
      <c r="M54" s="110"/>
      <c r="N54" s="248"/>
      <c r="O54" s="249"/>
      <c r="P54" s="250"/>
      <c r="Q54" s="110"/>
      <c r="R54" s="248"/>
      <c r="S54" s="249"/>
      <c r="T54" s="250"/>
      <c r="U54" s="111"/>
      <c r="AI54" s="123"/>
      <c r="AJ54" s="123"/>
      <c r="AK54" s="123"/>
      <c r="AL54" s="123"/>
      <c r="AM54" s="112"/>
      <c r="AN54" s="112"/>
    </row>
    <row r="55" spans="1:40" ht="20.05" customHeight="1" thickBot="1" x14ac:dyDescent="0.35">
      <c r="A55" s="112" t="s">
        <v>38</v>
      </c>
      <c r="B55" s="113">
        <f>H52</f>
        <v>25</v>
      </c>
      <c r="C55" s="124" t="s">
        <v>49</v>
      </c>
      <c r="D55" s="115">
        <f>F52</f>
        <v>37</v>
      </c>
      <c r="E55" s="110">
        <f>IF(B55&gt;D55, 2, IF(B55=D55, 1, 0))</f>
        <v>0</v>
      </c>
      <c r="F55" s="252"/>
      <c r="G55" s="253"/>
      <c r="H55" s="254"/>
      <c r="I55" s="110"/>
      <c r="J55" s="113">
        <v>0</v>
      </c>
      <c r="K55" s="124" t="s">
        <v>49</v>
      </c>
      <c r="L55" s="115">
        <v>0</v>
      </c>
      <c r="M55" s="110"/>
      <c r="N55" s="113">
        <v>0</v>
      </c>
      <c r="O55" s="124" t="s">
        <v>49</v>
      </c>
      <c r="P55" s="115">
        <v>0</v>
      </c>
      <c r="Q55" s="110"/>
      <c r="R55" s="113">
        <v>39</v>
      </c>
      <c r="S55" s="124" t="s">
        <v>49</v>
      </c>
      <c r="T55" s="115">
        <v>20</v>
      </c>
      <c r="U55" s="111">
        <f>IF(R55&gt;T55, 2, IF(R55=T55, 1, 0))</f>
        <v>2</v>
      </c>
      <c r="AI55" s="123">
        <f>E55+I55+M55+Q55+U55+Y55+AC55+AG55</f>
        <v>2</v>
      </c>
      <c r="AJ55" s="123">
        <f>B55+F55+J55+N55+R55+V55+Z55+AD55</f>
        <v>64</v>
      </c>
      <c r="AK55" s="123">
        <f>D55+H55+L55+P55+T55+X55+AB55+AF55</f>
        <v>57</v>
      </c>
      <c r="AL55" s="123">
        <f>AJ55-AK55</f>
        <v>7</v>
      </c>
      <c r="AM55" s="112" t="s">
        <v>38</v>
      </c>
      <c r="AN55" s="112"/>
    </row>
    <row r="56" spans="1:40" ht="20.05" customHeight="1" thickBot="1" x14ac:dyDescent="0.35">
      <c r="A56" s="112"/>
      <c r="B56" s="113">
        <f>H53</f>
        <v>0</v>
      </c>
      <c r="C56" s="124" t="s">
        <v>49</v>
      </c>
      <c r="D56" s="115">
        <f>F53</f>
        <v>0</v>
      </c>
      <c r="E56" s="110"/>
      <c r="F56" s="152"/>
      <c r="G56" s="153"/>
      <c r="H56" s="154"/>
      <c r="I56" s="110"/>
      <c r="J56" s="113">
        <v>0</v>
      </c>
      <c r="K56" s="124" t="s">
        <v>49</v>
      </c>
      <c r="L56" s="115">
        <v>9</v>
      </c>
      <c r="M56" s="110"/>
      <c r="N56" s="113">
        <v>0</v>
      </c>
      <c r="O56" s="124" t="s">
        <v>49</v>
      </c>
      <c r="P56" s="115">
        <v>0</v>
      </c>
      <c r="Q56" s="110"/>
      <c r="R56" s="113">
        <v>0</v>
      </c>
      <c r="S56" s="124" t="s">
        <v>49</v>
      </c>
      <c r="T56" s="115">
        <v>0</v>
      </c>
      <c r="U56" s="111"/>
      <c r="AI56" s="123"/>
      <c r="AJ56" s="123"/>
      <c r="AK56" s="123"/>
      <c r="AL56" s="123"/>
      <c r="AM56" s="112"/>
      <c r="AN56" s="112"/>
    </row>
    <row r="57" spans="1:40" ht="8.8000000000000007" customHeight="1" thickBot="1" x14ac:dyDescent="0.35">
      <c r="A57" s="112"/>
      <c r="B57" s="248"/>
      <c r="C57" s="249"/>
      <c r="D57" s="250"/>
      <c r="E57" s="110"/>
      <c r="F57" s="248"/>
      <c r="G57" s="249"/>
      <c r="H57" s="250"/>
      <c r="I57" s="110"/>
      <c r="J57" s="248"/>
      <c r="K57" s="249"/>
      <c r="L57" s="250"/>
      <c r="M57" s="110"/>
      <c r="N57" s="248"/>
      <c r="O57" s="249"/>
      <c r="P57" s="250"/>
      <c r="Q57" s="110"/>
      <c r="R57" s="170"/>
      <c r="S57" s="186"/>
      <c r="T57" s="171"/>
      <c r="U57" s="111"/>
      <c r="AI57" s="123"/>
      <c r="AJ57" s="123"/>
      <c r="AK57" s="123"/>
      <c r="AL57" s="123"/>
      <c r="AM57" s="112"/>
      <c r="AN57" s="112"/>
    </row>
    <row r="58" spans="1:40" ht="20.05" customHeight="1" thickBot="1" x14ac:dyDescent="0.35">
      <c r="A58" s="112" t="s">
        <v>40</v>
      </c>
      <c r="B58" s="113">
        <f>L52</f>
        <v>22</v>
      </c>
      <c r="C58" s="124" t="s">
        <v>49</v>
      </c>
      <c r="D58" s="115">
        <f>J52</f>
        <v>33</v>
      </c>
      <c r="E58" s="110">
        <f t="shared" ref="E58" si="8">IF(B58&gt;D58, 2, IF(B58=D58, 1, 0))</f>
        <v>0</v>
      </c>
      <c r="F58" s="113">
        <f>L55</f>
        <v>0</v>
      </c>
      <c r="G58" s="124" t="s">
        <v>49</v>
      </c>
      <c r="H58" s="115">
        <f>J55</f>
        <v>0</v>
      </c>
      <c r="I58" s="110"/>
      <c r="J58" s="252"/>
      <c r="K58" s="253"/>
      <c r="L58" s="254"/>
      <c r="M58" s="110"/>
      <c r="N58" s="113">
        <v>27</v>
      </c>
      <c r="O58" s="124" t="s">
        <v>49</v>
      </c>
      <c r="P58" s="115">
        <v>26</v>
      </c>
      <c r="Q58" s="110">
        <f>IF(N58&gt;P58, 2, IF(N58=P58, 1, 0))</f>
        <v>2</v>
      </c>
      <c r="R58" s="113">
        <v>0</v>
      </c>
      <c r="S58" s="124" t="s">
        <v>49</v>
      </c>
      <c r="T58" s="115">
        <v>0</v>
      </c>
      <c r="U58" s="111"/>
      <c r="AI58" s="123">
        <f>E58+I58+M58+Q58+U58+Y58+AC58+AG58</f>
        <v>2</v>
      </c>
      <c r="AJ58" s="123">
        <f>B58+F58+J58+N58+R58+V58+Z58+AD58</f>
        <v>49</v>
      </c>
      <c r="AK58" s="123">
        <f>D58+H58+L58+P58+T58+X58+AB58+AF58</f>
        <v>59</v>
      </c>
      <c r="AL58" s="123">
        <f>AJ58-AK58</f>
        <v>-10</v>
      </c>
      <c r="AM58" s="112" t="s">
        <v>40</v>
      </c>
      <c r="AN58" s="112"/>
    </row>
    <row r="59" spans="1:40" ht="20.05" customHeight="1" thickBot="1" x14ac:dyDescent="0.35">
      <c r="A59" s="112"/>
      <c r="B59" s="113">
        <f>L53</f>
        <v>0</v>
      </c>
      <c r="C59" s="124" t="s">
        <v>49</v>
      </c>
      <c r="D59" s="115">
        <f>J53</f>
        <v>0</v>
      </c>
      <c r="E59" s="110"/>
      <c r="F59" s="113">
        <v>0</v>
      </c>
      <c r="G59" s="124" t="s">
        <v>49</v>
      </c>
      <c r="H59" s="115">
        <f>J56</f>
        <v>0</v>
      </c>
      <c r="I59" s="110"/>
      <c r="J59" s="152"/>
      <c r="K59" s="153"/>
      <c r="L59" s="154"/>
      <c r="M59" s="110"/>
      <c r="N59" s="113">
        <v>0</v>
      </c>
      <c r="O59" s="124" t="s">
        <v>49</v>
      </c>
      <c r="P59" s="115">
        <v>0</v>
      </c>
      <c r="Q59" s="110"/>
      <c r="R59" s="113">
        <v>0</v>
      </c>
      <c r="S59" s="124"/>
      <c r="T59" s="115">
        <v>0</v>
      </c>
      <c r="U59" s="111"/>
      <c r="AI59" s="123"/>
      <c r="AJ59" s="123"/>
      <c r="AK59" s="123"/>
      <c r="AL59" s="123"/>
      <c r="AM59" s="112"/>
      <c r="AN59" s="112"/>
    </row>
    <row r="60" spans="1:40" ht="8.8000000000000007" customHeight="1" thickBot="1" x14ac:dyDescent="0.35">
      <c r="A60" s="112"/>
      <c r="B60" s="248"/>
      <c r="C60" s="249"/>
      <c r="D60" s="250"/>
      <c r="E60" s="110"/>
      <c r="F60" s="248"/>
      <c r="G60" s="249"/>
      <c r="H60" s="250"/>
      <c r="I60" s="110"/>
      <c r="J60" s="248"/>
      <c r="K60" s="249"/>
      <c r="L60" s="250"/>
      <c r="M60" s="110"/>
      <c r="N60" s="248"/>
      <c r="O60" s="249"/>
      <c r="P60" s="250"/>
      <c r="Q60" s="110"/>
      <c r="R60" s="248"/>
      <c r="S60" s="249"/>
      <c r="T60" s="250"/>
      <c r="U60" s="111"/>
      <c r="AI60" s="123"/>
      <c r="AJ60" s="123"/>
      <c r="AK60" s="123"/>
      <c r="AL60" s="123"/>
      <c r="AM60" s="112"/>
      <c r="AN60" s="112"/>
    </row>
    <row r="61" spans="1:40" ht="20.05" customHeight="1" thickBot="1" x14ac:dyDescent="0.35">
      <c r="A61" s="112" t="s">
        <v>39</v>
      </c>
      <c r="B61" s="113">
        <v>0</v>
      </c>
      <c r="C61" s="124" t="s">
        <v>49</v>
      </c>
      <c r="D61" s="115">
        <f>N52</f>
        <v>0</v>
      </c>
      <c r="E61" s="110"/>
      <c r="F61" s="113">
        <f>P55</f>
        <v>0</v>
      </c>
      <c r="G61" s="124" t="s">
        <v>49</v>
      </c>
      <c r="H61" s="115">
        <f>N55</f>
        <v>0</v>
      </c>
      <c r="I61" s="110"/>
      <c r="J61" s="113">
        <v>26</v>
      </c>
      <c r="K61" s="124" t="s">
        <v>49</v>
      </c>
      <c r="L61" s="115">
        <v>27</v>
      </c>
      <c r="M61" s="110">
        <v>0</v>
      </c>
      <c r="N61" s="252"/>
      <c r="O61" s="253"/>
      <c r="P61" s="254"/>
      <c r="Q61" s="110"/>
      <c r="R61" s="113">
        <v>33</v>
      </c>
      <c r="S61" s="124" t="s">
        <v>49</v>
      </c>
      <c r="T61" s="115">
        <v>19</v>
      </c>
      <c r="U61" s="111">
        <f>IF(R61&gt;T61, 2, IF(R61=T61, 1, 0))</f>
        <v>2</v>
      </c>
      <c r="AI61" s="123">
        <f>E61+I61+M61+Q61+U61+Y61+AC61+AG61</f>
        <v>2</v>
      </c>
      <c r="AJ61" s="123">
        <f>B61+F61+J61+N61+R61+V61+Z61+AD61</f>
        <v>59</v>
      </c>
      <c r="AK61" s="123">
        <f>D61+H61+L61+P61+T61+X61+AB61+AF61</f>
        <v>46</v>
      </c>
      <c r="AL61" s="123">
        <f>AJ61-AK61</f>
        <v>13</v>
      </c>
      <c r="AM61" s="112" t="s">
        <v>39</v>
      </c>
      <c r="AN61" s="112"/>
    </row>
    <row r="62" spans="1:40" ht="16.3" thickBot="1" x14ac:dyDescent="0.35">
      <c r="A62" s="112"/>
      <c r="B62" s="113">
        <v>0</v>
      </c>
      <c r="C62" s="124" t="s">
        <v>49</v>
      </c>
      <c r="D62" s="115">
        <f>N53</f>
        <v>0</v>
      </c>
      <c r="E62" s="110"/>
      <c r="F62" s="113">
        <f>P56</f>
        <v>0</v>
      </c>
      <c r="G62" s="124" t="s">
        <v>49</v>
      </c>
      <c r="H62" s="115">
        <f>N56</f>
        <v>0</v>
      </c>
      <c r="I62" s="110"/>
      <c r="J62" s="113">
        <v>0</v>
      </c>
      <c r="K62" s="124" t="s">
        <v>49</v>
      </c>
      <c r="L62" s="115">
        <v>0</v>
      </c>
      <c r="M62" s="110"/>
      <c r="N62" s="152"/>
      <c r="O62" s="153"/>
      <c r="P62" s="154"/>
      <c r="Q62" s="110"/>
      <c r="R62" s="113">
        <v>0</v>
      </c>
      <c r="S62" s="124" t="s">
        <v>49</v>
      </c>
      <c r="T62" s="115">
        <v>0</v>
      </c>
      <c r="U62" s="111"/>
      <c r="AI62" s="123"/>
      <c r="AJ62" s="123"/>
      <c r="AK62" s="123"/>
      <c r="AL62" s="123"/>
      <c r="AM62" s="112"/>
      <c r="AN62" s="112"/>
    </row>
    <row r="63" spans="1:40" ht="8.8000000000000007" customHeight="1" thickBot="1" x14ac:dyDescent="0.35">
      <c r="A63" s="112"/>
      <c r="B63" s="248"/>
      <c r="C63" s="249"/>
      <c r="D63" s="250"/>
      <c r="E63" s="110"/>
      <c r="F63" s="256"/>
      <c r="G63" s="257"/>
      <c r="H63" s="258"/>
      <c r="I63" s="110"/>
      <c r="J63" s="248"/>
      <c r="K63" s="249"/>
      <c r="L63" s="250"/>
      <c r="M63" s="110"/>
      <c r="N63" s="248"/>
      <c r="O63" s="249"/>
      <c r="P63" s="250"/>
      <c r="Q63" s="110"/>
      <c r="R63" s="248"/>
      <c r="S63" s="249"/>
      <c r="T63" s="250"/>
      <c r="U63" s="111"/>
      <c r="AI63" s="123"/>
      <c r="AJ63" s="123"/>
      <c r="AK63" s="123"/>
      <c r="AL63" s="123"/>
      <c r="AM63" s="112"/>
      <c r="AN63" s="112"/>
    </row>
    <row r="64" spans="1:40" ht="20.05" customHeight="1" thickBot="1" x14ac:dyDescent="0.35">
      <c r="A64" s="112" t="s">
        <v>36</v>
      </c>
      <c r="B64" s="113">
        <f>T52</f>
        <v>0</v>
      </c>
      <c r="C64" s="124" t="s">
        <v>49</v>
      </c>
      <c r="D64" s="115">
        <f>R52</f>
        <v>0</v>
      </c>
      <c r="E64" s="110"/>
      <c r="F64" s="113">
        <v>20</v>
      </c>
      <c r="G64" s="124" t="s">
        <v>49</v>
      </c>
      <c r="H64" s="115">
        <v>39</v>
      </c>
      <c r="I64" s="110">
        <f>IF(F64&gt;H64, 2, IF(F64=H64, 1, 0))</f>
        <v>0</v>
      </c>
      <c r="J64" s="113">
        <f>T58</f>
        <v>0</v>
      </c>
      <c r="K64" s="124" t="s">
        <v>49</v>
      </c>
      <c r="L64" s="115">
        <f>R58</f>
        <v>0</v>
      </c>
      <c r="M64" s="110"/>
      <c r="N64" s="113">
        <v>19</v>
      </c>
      <c r="O64" s="124" t="s">
        <v>49</v>
      </c>
      <c r="P64" s="124">
        <v>33</v>
      </c>
      <c r="Q64" s="110">
        <f t="shared" ref="Q64" si="9">IF(N64&gt;P64, 2, IF(N64=P64, 1, 0))</f>
        <v>0</v>
      </c>
      <c r="R64" s="252"/>
      <c r="S64" s="253"/>
      <c r="T64" s="254"/>
      <c r="U64" s="111"/>
      <c r="AI64" s="123">
        <f>E64+I64+M64+Q64+U64+Y64+AC64+AG64</f>
        <v>0</v>
      </c>
      <c r="AJ64" s="123">
        <f>B64+F64+J64+N64+R64+V64+Z64+AD64</f>
        <v>39</v>
      </c>
      <c r="AK64" s="123">
        <f>D64+H64+L64+P64+T64+X64+AB64+AF64</f>
        <v>72</v>
      </c>
      <c r="AL64" s="123">
        <f>AJ64-AK64</f>
        <v>-33</v>
      </c>
      <c r="AM64" s="112" t="s">
        <v>36</v>
      </c>
      <c r="AN64" s="112"/>
    </row>
    <row r="65" spans="1:40" ht="20.05" customHeight="1" thickBot="1" x14ac:dyDescent="0.35">
      <c r="A65" s="112"/>
      <c r="B65" s="113">
        <f>T53</f>
        <v>0</v>
      </c>
      <c r="C65" s="124" t="s">
        <v>49</v>
      </c>
      <c r="D65" s="115">
        <f>R53</f>
        <v>0</v>
      </c>
      <c r="E65" s="110"/>
      <c r="F65" s="113">
        <f>P59</f>
        <v>0</v>
      </c>
      <c r="G65" s="124" t="s">
        <v>49</v>
      </c>
      <c r="H65" s="115">
        <f>N59</f>
        <v>0</v>
      </c>
      <c r="I65" s="110"/>
      <c r="J65" s="113">
        <f>T59</f>
        <v>0</v>
      </c>
      <c r="K65" s="124" t="s">
        <v>49</v>
      </c>
      <c r="L65" s="115">
        <f>R59</f>
        <v>0</v>
      </c>
      <c r="M65" s="110"/>
      <c r="N65" s="113">
        <v>0</v>
      </c>
      <c r="O65" s="124" t="s">
        <v>49</v>
      </c>
      <c r="P65" s="124">
        <v>0</v>
      </c>
      <c r="Q65" s="110"/>
      <c r="R65" s="252"/>
      <c r="S65" s="253"/>
      <c r="T65" s="254"/>
      <c r="U65" s="111"/>
      <c r="AI65" s="123"/>
      <c r="AJ65" s="123"/>
      <c r="AK65" s="123"/>
      <c r="AL65" s="123"/>
      <c r="AM65" s="112"/>
      <c r="AN65" s="112"/>
    </row>
    <row r="66" spans="1:40" ht="20.05" customHeight="1" x14ac:dyDescent="0.3">
      <c r="B66" s="187">
        <f>SUM(B52:B64)</f>
        <v>47</v>
      </c>
      <c r="C66" s="187"/>
      <c r="D66" s="187">
        <f>SUM(D52:D64)</f>
        <v>70</v>
      </c>
      <c r="E66" s="187">
        <f>B66-D66</f>
        <v>-23</v>
      </c>
      <c r="F66" s="187">
        <f>SUM(F52:F64)</f>
        <v>57</v>
      </c>
      <c r="G66" s="187"/>
      <c r="H66" s="187">
        <f>SUM(H52:H64)</f>
        <v>64</v>
      </c>
      <c r="I66" s="187">
        <f>F66-H66</f>
        <v>-7</v>
      </c>
      <c r="J66" s="187">
        <f>SUM(J52:J64)</f>
        <v>59</v>
      </c>
      <c r="K66" s="187"/>
      <c r="L66" s="187">
        <f>SUM(L52:L64)</f>
        <v>58</v>
      </c>
      <c r="M66" s="187">
        <f>J66-L66</f>
        <v>1</v>
      </c>
      <c r="N66" s="187">
        <f>SUM(N52:N64)</f>
        <v>46</v>
      </c>
      <c r="O66" s="187"/>
      <c r="P66" s="187">
        <f>SUM(P52:P64)</f>
        <v>59</v>
      </c>
      <c r="Q66" s="187">
        <f>N66-P66</f>
        <v>-13</v>
      </c>
      <c r="R66" s="187">
        <f>SUM(R52:R64)</f>
        <v>72</v>
      </c>
      <c r="S66" s="187"/>
      <c r="T66" s="187">
        <f>SUM(T52:T64)</f>
        <v>39</v>
      </c>
      <c r="U66" s="187">
        <f>R66-T66</f>
        <v>33</v>
      </c>
      <c r="V66" s="90"/>
    </row>
    <row r="67" spans="1:40" x14ac:dyDescent="0.3">
      <c r="A67" s="251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</row>
    <row r="72" spans="1:40" x14ac:dyDescent="0.3">
      <c r="Q72">
        <v>0</v>
      </c>
    </row>
  </sheetData>
  <sortState xmlns:xlrd2="http://schemas.microsoft.com/office/spreadsheetml/2017/richdata2" ref="AI73:AM77">
    <sortCondition descending="1" ref="AI73:AI77"/>
  </sortState>
  <mergeCells count="129">
    <mergeCell ref="B51:D51"/>
    <mergeCell ref="F51:H51"/>
    <mergeCell ref="F44:H44"/>
    <mergeCell ref="J44:L44"/>
    <mergeCell ref="N44:P44"/>
    <mergeCell ref="A2:A3"/>
    <mergeCell ref="B32:D32"/>
    <mergeCell ref="F32:H32"/>
    <mergeCell ref="J32:L32"/>
    <mergeCell ref="N32:P32"/>
    <mergeCell ref="B17:D17"/>
    <mergeCell ref="F17:H17"/>
    <mergeCell ref="J17:L17"/>
    <mergeCell ref="N17:P17"/>
    <mergeCell ref="B23:D23"/>
    <mergeCell ref="F23:H23"/>
    <mergeCell ref="J23:L23"/>
    <mergeCell ref="N23:P23"/>
    <mergeCell ref="R32:T32"/>
    <mergeCell ref="B33:D33"/>
    <mergeCell ref="F36:H36"/>
    <mergeCell ref="J39:L39"/>
    <mergeCell ref="N42:P42"/>
    <mergeCell ref="B35:D35"/>
    <mergeCell ref="F35:H35"/>
    <mergeCell ref="J35:L35"/>
    <mergeCell ref="N35:P35"/>
    <mergeCell ref="R35:T35"/>
    <mergeCell ref="B38:D38"/>
    <mergeCell ref="F38:H38"/>
    <mergeCell ref="J38:L38"/>
    <mergeCell ref="N38:P38"/>
    <mergeCell ref="R38:T38"/>
    <mergeCell ref="B41:D41"/>
    <mergeCell ref="N63:P63"/>
    <mergeCell ref="R63:T63"/>
    <mergeCell ref="Z5:AB5"/>
    <mergeCell ref="B14:D14"/>
    <mergeCell ref="F14:H14"/>
    <mergeCell ref="J14:L14"/>
    <mergeCell ref="N14:P14"/>
    <mergeCell ref="R14:T14"/>
    <mergeCell ref="V14:X14"/>
    <mergeCell ref="Z14:AB14"/>
    <mergeCell ref="R23:T23"/>
    <mergeCell ref="V23:X23"/>
    <mergeCell ref="Z23:AB23"/>
    <mergeCell ref="F41:H41"/>
    <mergeCell ref="J41:L41"/>
    <mergeCell ref="N41:P41"/>
    <mergeCell ref="R41:T41"/>
    <mergeCell ref="B44:D44"/>
    <mergeCell ref="R45:T45"/>
    <mergeCell ref="B52:D52"/>
    <mergeCell ref="F55:H55"/>
    <mergeCell ref="J58:L58"/>
    <mergeCell ref="N61:P61"/>
    <mergeCell ref="R46:T46"/>
    <mergeCell ref="AD5:AF5"/>
    <mergeCell ref="B5:D5"/>
    <mergeCell ref="F5:H5"/>
    <mergeCell ref="J5:L5"/>
    <mergeCell ref="N5:P5"/>
    <mergeCell ref="R5:T5"/>
    <mergeCell ref="V5:X5"/>
    <mergeCell ref="V21:X21"/>
    <mergeCell ref="B6:D6"/>
    <mergeCell ref="F9:H9"/>
    <mergeCell ref="J12:L12"/>
    <mergeCell ref="N15:P15"/>
    <mergeCell ref="R18:T18"/>
    <mergeCell ref="N11:P11"/>
    <mergeCell ref="N8:P8"/>
    <mergeCell ref="J8:L8"/>
    <mergeCell ref="R8:T8"/>
    <mergeCell ref="V8:X8"/>
    <mergeCell ref="R11:T11"/>
    <mergeCell ref="V11:X11"/>
    <mergeCell ref="Z8:AB8"/>
    <mergeCell ref="AD8:AF8"/>
    <mergeCell ref="Z11:AB11"/>
    <mergeCell ref="AD11:AF11"/>
    <mergeCell ref="AD14:AF14"/>
    <mergeCell ref="R17:T17"/>
    <mergeCell ref="V17:X17"/>
    <mergeCell ref="Z17:AB17"/>
    <mergeCell ref="AD17:AF17"/>
    <mergeCell ref="B20:D20"/>
    <mergeCell ref="F20:H20"/>
    <mergeCell ref="J20:L20"/>
    <mergeCell ref="N20:P20"/>
    <mergeCell ref="R20:T20"/>
    <mergeCell ref="V20:X20"/>
    <mergeCell ref="Z20:AB20"/>
    <mergeCell ref="AD20:AF20"/>
    <mergeCell ref="AD23:AF23"/>
    <mergeCell ref="B26:D26"/>
    <mergeCell ref="F26:H26"/>
    <mergeCell ref="J26:L26"/>
    <mergeCell ref="N26:P26"/>
    <mergeCell ref="R26:T26"/>
    <mergeCell ref="V26:X26"/>
    <mergeCell ref="Z26:AB26"/>
    <mergeCell ref="AD26:AF26"/>
    <mergeCell ref="Z24:AB24"/>
    <mergeCell ref="R44:T44"/>
    <mergeCell ref="A67:U67"/>
    <mergeCell ref="R65:T65"/>
    <mergeCell ref="B54:D54"/>
    <mergeCell ref="F54:H54"/>
    <mergeCell ref="J54:L54"/>
    <mergeCell ref="N54:P54"/>
    <mergeCell ref="R54:T54"/>
    <mergeCell ref="B57:D57"/>
    <mergeCell ref="F57:H57"/>
    <mergeCell ref="J57:L57"/>
    <mergeCell ref="N57:P57"/>
    <mergeCell ref="B60:D60"/>
    <mergeCell ref="F60:H60"/>
    <mergeCell ref="J60:L60"/>
    <mergeCell ref="N60:P60"/>
    <mergeCell ref="R60:T60"/>
    <mergeCell ref="R64:T64"/>
    <mergeCell ref="J51:L51"/>
    <mergeCell ref="N51:P51"/>
    <mergeCell ref="R51:T51"/>
    <mergeCell ref="B63:D63"/>
    <mergeCell ref="F63:H63"/>
    <mergeCell ref="J63:L63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0" orientation="landscape" r:id="rId1"/>
  <ignoredErrors>
    <ignoredError sqref="AI64 AI45 N66 J66 F66 B66 R66 T66 AI33 AI36 AI39 AI42 AI52 AI55 AI58 AI61" emptyCellReference="1"/>
    <ignoredError sqref="Q6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02C2-6FB2-473F-A1EA-C40952064B3B}">
  <sheetPr>
    <tabColor rgb="FFFF0000"/>
  </sheetPr>
  <dimension ref="A1"/>
  <sheetViews>
    <sheetView workbookViewId="0">
      <selection activeCell="J41" sqref="J41"/>
    </sheetView>
  </sheetViews>
  <sheetFormatPr baseColWidth="10" defaultRowHeight="15.05" x14ac:dyDescent="0.3"/>
  <sheetData>
    <row r="1" spans="1:1" x14ac:dyDescent="0.3">
      <c r="A1" t="s">
        <v>118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BEE-A25E-405A-A1C2-D710CFB0C7C4}">
  <sheetPr>
    <tabColor rgb="FFFF0000"/>
  </sheetPr>
  <dimension ref="B3:T19"/>
  <sheetViews>
    <sheetView zoomScale="76" zoomScaleNormal="178" workbookViewId="0">
      <selection activeCell="J41" sqref="J41"/>
    </sheetView>
  </sheetViews>
  <sheetFormatPr baseColWidth="10" defaultRowHeight="15.05" x14ac:dyDescent="0.3"/>
  <cols>
    <col min="1" max="2" width="25.6640625" customWidth="1"/>
    <col min="3" max="6" width="18.6640625" customWidth="1"/>
    <col min="7" max="7" width="21.5546875" customWidth="1"/>
    <col min="8" max="8" width="18" customWidth="1"/>
    <col min="9" max="18" width="18.6640625" customWidth="1"/>
    <col min="19" max="19" width="14.33203125" customWidth="1"/>
    <col min="20" max="20" width="19" customWidth="1"/>
  </cols>
  <sheetData>
    <row r="3" spans="2:20" ht="15.65" thickBot="1" x14ac:dyDescent="0.35"/>
    <row r="4" spans="2:20" ht="24.75" customHeight="1" thickBot="1" x14ac:dyDescent="0.5">
      <c r="B4" s="99" t="s">
        <v>119</v>
      </c>
      <c r="C4" s="278" t="s">
        <v>4</v>
      </c>
      <c r="D4" s="279"/>
      <c r="E4" s="278" t="s">
        <v>5</v>
      </c>
      <c r="F4" s="279"/>
      <c r="G4" s="276" t="s">
        <v>115</v>
      </c>
      <c r="H4" s="277"/>
      <c r="I4" s="276" t="s">
        <v>108</v>
      </c>
      <c r="J4" s="277"/>
      <c r="K4" s="276" t="s">
        <v>6</v>
      </c>
      <c r="L4" s="277"/>
      <c r="M4" s="276" t="s">
        <v>114</v>
      </c>
      <c r="N4" s="277"/>
      <c r="O4" s="276" t="s">
        <v>109</v>
      </c>
      <c r="P4" s="277"/>
      <c r="Q4" s="276" t="s">
        <v>116</v>
      </c>
      <c r="R4" s="277"/>
      <c r="S4" s="103" t="s">
        <v>120</v>
      </c>
      <c r="T4" s="103" t="s">
        <v>121</v>
      </c>
    </row>
    <row r="5" spans="2:20" ht="24.9" customHeight="1" thickBot="1" x14ac:dyDescent="0.35">
      <c r="B5" s="101" t="s">
        <v>4</v>
      </c>
      <c r="C5" s="274"/>
      <c r="D5" s="275"/>
      <c r="E5" s="106">
        <v>0.92708333333333337</v>
      </c>
      <c r="F5" s="106">
        <v>0.67708333333333337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  <c r="R5" s="107"/>
      <c r="S5" s="104"/>
      <c r="T5" s="105"/>
    </row>
    <row r="6" spans="2:20" ht="24.9" customHeight="1" thickBot="1" x14ac:dyDescent="0.35">
      <c r="B6" s="100" t="s">
        <v>5</v>
      </c>
      <c r="C6" s="11"/>
      <c r="D6" s="97"/>
      <c r="E6" s="272"/>
      <c r="F6" s="273"/>
      <c r="G6" s="98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4.9" customHeight="1" thickBot="1" x14ac:dyDescent="0.35">
      <c r="B7" s="100" t="s">
        <v>11</v>
      </c>
      <c r="C7" s="11"/>
      <c r="D7" s="11"/>
      <c r="E7" s="11"/>
      <c r="F7" s="11"/>
      <c r="G7" s="272"/>
      <c r="H7" s="273"/>
      <c r="I7" s="9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0" ht="24.9" customHeight="1" thickBot="1" x14ac:dyDescent="0.35">
      <c r="B8" s="100" t="s">
        <v>106</v>
      </c>
      <c r="C8" s="11"/>
      <c r="D8" s="11"/>
      <c r="E8" s="11"/>
      <c r="F8" s="11"/>
      <c r="G8" s="11"/>
      <c r="H8" s="11"/>
      <c r="I8" s="272"/>
      <c r="J8" s="273"/>
      <c r="K8" s="95"/>
      <c r="L8" s="11"/>
      <c r="M8" s="11"/>
      <c r="N8" s="11"/>
      <c r="O8" s="11"/>
      <c r="P8" s="11"/>
      <c r="Q8" s="11"/>
      <c r="R8" s="11"/>
      <c r="S8" s="11"/>
      <c r="T8" s="11"/>
    </row>
    <row r="9" spans="2:20" ht="24.9" customHeight="1" thickBot="1" x14ac:dyDescent="0.35">
      <c r="B9" s="100" t="s">
        <v>6</v>
      </c>
      <c r="C9" s="11"/>
      <c r="D9" s="11"/>
      <c r="E9" s="11"/>
      <c r="F9" s="11"/>
      <c r="G9" s="11"/>
      <c r="H9" s="11"/>
      <c r="I9" s="11"/>
      <c r="J9" s="11"/>
      <c r="K9" s="272"/>
      <c r="L9" s="273"/>
      <c r="M9" s="95"/>
      <c r="N9" s="11"/>
      <c r="O9" s="11"/>
      <c r="P9" s="11"/>
      <c r="Q9" s="11"/>
      <c r="R9" s="11"/>
      <c r="S9" s="11"/>
      <c r="T9" s="11"/>
    </row>
    <row r="10" spans="2:20" ht="24.9" customHeight="1" thickBot="1" x14ac:dyDescent="0.45">
      <c r="B10" s="102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2"/>
      <c r="N10" s="273"/>
      <c r="O10" s="95"/>
      <c r="P10" s="11"/>
      <c r="Q10" s="11"/>
      <c r="R10" s="11"/>
      <c r="S10" s="11"/>
      <c r="T10" s="11"/>
    </row>
    <row r="11" spans="2:20" ht="24.9" customHeight="1" thickBot="1" x14ac:dyDescent="0.35">
      <c r="B11" s="100" t="s">
        <v>107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72"/>
      <c r="P11" s="273"/>
      <c r="Q11" s="95"/>
      <c r="R11" s="11"/>
      <c r="S11" s="11"/>
      <c r="T11" s="11"/>
    </row>
    <row r="12" spans="2:20" ht="24.9" customHeight="1" thickBot="1" x14ac:dyDescent="0.35">
      <c r="B12" s="100" t="s"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72"/>
      <c r="R12" s="273"/>
      <c r="S12" s="11"/>
      <c r="T12" s="11"/>
    </row>
    <row r="15" spans="2:20" x14ac:dyDescent="0.3">
      <c r="C15" s="109"/>
    </row>
    <row r="19" spans="18:18" x14ac:dyDescent="0.3">
      <c r="R19" s="108"/>
    </row>
  </sheetData>
  <mergeCells count="16">
    <mergeCell ref="Q4:R4"/>
    <mergeCell ref="Q12:R12"/>
    <mergeCell ref="M10:N10"/>
    <mergeCell ref="O11:P11"/>
    <mergeCell ref="K9:L9"/>
    <mergeCell ref="K4:L4"/>
    <mergeCell ref="M4:N4"/>
    <mergeCell ref="I8:J8"/>
    <mergeCell ref="G7:H7"/>
    <mergeCell ref="C5:D5"/>
    <mergeCell ref="E6:F6"/>
    <mergeCell ref="O4:P4"/>
    <mergeCell ref="C4:D4"/>
    <mergeCell ref="E4:F4"/>
    <mergeCell ref="G4:H4"/>
    <mergeCell ref="I4:J4"/>
  </mergeCells>
  <phoneticPr fontId="31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503C-E7CC-7E48-8328-BF851237C148}">
  <dimension ref="A1"/>
  <sheetViews>
    <sheetView zoomScaleNormal="100" zoomScaleSheetLayoutView="100" workbookViewId="0"/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07B9-F31A-2F4E-BC56-374FF8161A06}">
  <dimension ref="A1"/>
  <sheetViews>
    <sheetView zoomScaleNormal="100" zoomScaleSheetLayoutView="100" workbookViewId="0">
      <selection activeCell="J34" sqref="J34"/>
    </sheetView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EC3F-AF11-C54B-BAC5-0A8AE2B7F9DD}">
  <dimension ref="A1"/>
  <sheetViews>
    <sheetView zoomScaleNormal="100" zoomScaleSheetLayoutView="100" workbookViewId="0">
      <selection activeCell="G20" sqref="G20"/>
    </sheetView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DDF6-8CFE-0C4D-A569-4A335034EC69}">
  <dimension ref="A1"/>
  <sheetViews>
    <sheetView zoomScaleNormal="100" zoomScaleSheetLayoutView="100" workbookViewId="0"/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zoomScale="181" zoomScaleNormal="181" workbookViewId="0"/>
  </sheetViews>
  <sheetFormatPr baseColWidth="10" defaultColWidth="10.33203125" defaultRowHeight="15.05" x14ac:dyDescent="0.3"/>
  <cols>
    <col min="1" max="1" width="7.88671875" customWidth="1"/>
    <col min="3" max="3" width="12.88671875" customWidth="1"/>
    <col min="4" max="4" width="3.6640625" customWidth="1"/>
    <col min="5" max="5" width="12.88671875" customWidth="1"/>
    <col min="6" max="6" width="12" customWidth="1"/>
    <col min="7" max="7" width="11.88671875" customWidth="1"/>
    <col min="8" max="10" width="4.109375" customWidth="1"/>
  </cols>
  <sheetData>
    <row r="1" spans="1:10" ht="17.399999999999999" customHeight="1" x14ac:dyDescent="0.3">
      <c r="A1" s="5" t="s">
        <v>45</v>
      </c>
      <c r="B1" s="5"/>
      <c r="C1" s="5"/>
      <c r="D1" s="5"/>
      <c r="E1" s="5"/>
      <c r="F1" s="5"/>
      <c r="G1" s="5"/>
      <c r="H1" s="5"/>
      <c r="I1" s="6"/>
      <c r="J1" s="6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05" customHeight="1" x14ac:dyDescent="0.3">
      <c r="A3" s="7">
        <v>0.42361111111111099</v>
      </c>
      <c r="B3" s="2">
        <v>1</v>
      </c>
      <c r="C3" s="8" t="s">
        <v>46</v>
      </c>
      <c r="D3" s="9" t="s">
        <v>47</v>
      </c>
      <c r="E3" s="10" t="s">
        <v>48</v>
      </c>
      <c r="F3" s="11"/>
      <c r="G3" s="11"/>
      <c r="H3" s="11"/>
      <c r="I3" s="1" t="s">
        <v>49</v>
      </c>
      <c r="J3" s="11"/>
    </row>
    <row r="4" spans="1:10" ht="15.05" customHeight="1" x14ac:dyDescent="0.3">
      <c r="A4" s="7">
        <v>0.4375</v>
      </c>
      <c r="B4" s="2">
        <v>2</v>
      </c>
      <c r="C4" s="2" t="s">
        <v>50</v>
      </c>
      <c r="D4" s="12" t="s">
        <v>47</v>
      </c>
      <c r="E4" s="2" t="s">
        <v>51</v>
      </c>
      <c r="F4" s="11"/>
      <c r="G4" s="11" t="s">
        <v>52</v>
      </c>
      <c r="H4" s="11"/>
      <c r="I4" s="1" t="s">
        <v>49</v>
      </c>
      <c r="J4" s="11"/>
    </row>
    <row r="5" spans="1:10" ht="15.05" customHeight="1" x14ac:dyDescent="0.3">
      <c r="A5" s="7">
        <v>0.45138888888888901</v>
      </c>
      <c r="B5" s="2">
        <v>3</v>
      </c>
      <c r="C5" s="2" t="s">
        <v>53</v>
      </c>
      <c r="D5" s="12" t="s">
        <v>47</v>
      </c>
      <c r="E5" s="2" t="s">
        <v>54</v>
      </c>
      <c r="F5" s="11"/>
      <c r="G5" s="11"/>
      <c r="H5" s="11"/>
      <c r="I5" s="1" t="s">
        <v>49</v>
      </c>
      <c r="J5" s="11"/>
    </row>
    <row r="6" spans="1:10" ht="15.05" customHeight="1" x14ac:dyDescent="0.3">
      <c r="A6" s="7">
        <v>0.46527777777777801</v>
      </c>
      <c r="B6" s="2">
        <v>4</v>
      </c>
      <c r="C6" s="2" t="s">
        <v>55</v>
      </c>
      <c r="D6" s="12" t="s">
        <v>47</v>
      </c>
      <c r="E6" s="2" t="s">
        <v>46</v>
      </c>
      <c r="F6" s="11"/>
      <c r="G6" s="11" t="s">
        <v>56</v>
      </c>
      <c r="H6" s="11"/>
      <c r="I6" s="1" t="s">
        <v>49</v>
      </c>
      <c r="J6" s="11"/>
    </row>
    <row r="7" spans="1:10" ht="15.05" customHeight="1" x14ac:dyDescent="0.3">
      <c r="A7" s="7">
        <v>0.47916666666666702</v>
      </c>
      <c r="B7" s="2">
        <v>5</v>
      </c>
      <c r="C7" s="2" t="s">
        <v>57</v>
      </c>
      <c r="D7" s="12" t="s">
        <v>47</v>
      </c>
      <c r="E7" s="2" t="s">
        <v>58</v>
      </c>
      <c r="F7" s="11"/>
      <c r="G7" s="11"/>
      <c r="H7" s="11"/>
      <c r="I7" s="1" t="s">
        <v>49</v>
      </c>
      <c r="J7" s="11"/>
    </row>
    <row r="8" spans="1:10" ht="15.05" customHeight="1" x14ac:dyDescent="0.3">
      <c r="A8" s="7">
        <v>0.49305555555555602</v>
      </c>
      <c r="B8" s="2">
        <v>6</v>
      </c>
      <c r="C8" s="2" t="s">
        <v>51</v>
      </c>
      <c r="D8" s="12" t="s">
        <v>47</v>
      </c>
      <c r="E8" s="2" t="s">
        <v>48</v>
      </c>
      <c r="F8" s="11"/>
      <c r="G8" s="11"/>
      <c r="H8" s="11"/>
      <c r="I8" s="1" t="s">
        <v>49</v>
      </c>
      <c r="J8" s="11"/>
    </row>
    <row r="9" spans="1:10" ht="15.05" customHeight="1" x14ac:dyDescent="0.3">
      <c r="A9" s="7">
        <v>0.50694444444444398</v>
      </c>
      <c r="B9" s="2">
        <v>7</v>
      </c>
      <c r="C9" s="2" t="s">
        <v>58</v>
      </c>
      <c r="D9" s="12" t="s">
        <v>47</v>
      </c>
      <c r="E9" s="2" t="s">
        <v>53</v>
      </c>
      <c r="F9" s="11"/>
      <c r="G9" s="11"/>
      <c r="H9" s="11"/>
      <c r="I9" s="1" t="s">
        <v>49</v>
      </c>
      <c r="J9" s="11"/>
    </row>
    <row r="10" spans="1:10" ht="15.05" customHeight="1" x14ac:dyDescent="0.3">
      <c r="A10" s="7">
        <v>0.52083333333333304</v>
      </c>
      <c r="B10" s="2">
        <v>8</v>
      </c>
      <c r="C10" s="2" t="s">
        <v>55</v>
      </c>
      <c r="D10" s="12" t="s">
        <v>47</v>
      </c>
      <c r="E10" s="2" t="s">
        <v>50</v>
      </c>
      <c r="F10" s="11"/>
      <c r="G10" s="11"/>
      <c r="H10" s="11"/>
      <c r="I10" s="1" t="s">
        <v>49</v>
      </c>
      <c r="J10" s="11"/>
    </row>
    <row r="11" spans="1:10" ht="15.05" customHeight="1" x14ac:dyDescent="0.3">
      <c r="A11" s="7">
        <v>0.53472222222222199</v>
      </c>
      <c r="B11" s="2">
        <v>9</v>
      </c>
      <c r="C11" s="2" t="s">
        <v>54</v>
      </c>
      <c r="D11" s="12" t="s">
        <v>47</v>
      </c>
      <c r="E11" s="2" t="s">
        <v>57</v>
      </c>
      <c r="F11" s="11"/>
      <c r="G11" s="11"/>
      <c r="H11" s="11"/>
      <c r="I11" s="1" t="s">
        <v>49</v>
      </c>
      <c r="J11" s="11"/>
    </row>
    <row r="12" spans="1:10" ht="15.05" customHeight="1" x14ac:dyDescent="0.3">
      <c r="A12" s="13">
        <v>0.54861111111111105</v>
      </c>
      <c r="B12" s="2">
        <v>10</v>
      </c>
      <c r="C12" s="2" t="s">
        <v>50</v>
      </c>
      <c r="D12" s="12" t="s">
        <v>47</v>
      </c>
      <c r="E12" s="2" t="s">
        <v>48</v>
      </c>
      <c r="F12" s="11"/>
      <c r="G12" s="11"/>
      <c r="H12" s="11"/>
      <c r="I12" s="1" t="s">
        <v>49</v>
      </c>
      <c r="J12" s="11"/>
    </row>
    <row r="13" spans="1:10" ht="15.05" customHeight="1" x14ac:dyDescent="0.3">
      <c r="A13" s="14">
        <v>0.5625</v>
      </c>
      <c r="B13" s="2">
        <v>11</v>
      </c>
      <c r="C13" s="2" t="s">
        <v>51</v>
      </c>
      <c r="D13" s="12" t="s">
        <v>47</v>
      </c>
      <c r="E13" s="2" t="s">
        <v>55</v>
      </c>
      <c r="F13" s="11"/>
      <c r="G13" s="15"/>
      <c r="H13" s="11"/>
      <c r="I13" s="1"/>
      <c r="J13" s="11"/>
    </row>
    <row r="14" spans="1:10" ht="15.05" customHeight="1" x14ac:dyDescent="0.3">
      <c r="A14" s="16">
        <v>0.57638888888888895</v>
      </c>
      <c r="B14" s="2">
        <v>12</v>
      </c>
      <c r="C14" s="2" t="s">
        <v>54</v>
      </c>
      <c r="D14" s="2" t="s">
        <v>47</v>
      </c>
      <c r="E14" s="2" t="s">
        <v>58</v>
      </c>
      <c r="F14" s="11"/>
      <c r="G14" s="15"/>
      <c r="H14" s="11"/>
      <c r="I14" s="1" t="s">
        <v>49</v>
      </c>
      <c r="J14" s="11"/>
    </row>
    <row r="15" spans="1:10" ht="15.05" customHeight="1" x14ac:dyDescent="0.3">
      <c r="A15" s="7">
        <v>0.59027777777777801</v>
      </c>
      <c r="B15" s="2">
        <v>13</v>
      </c>
      <c r="C15" s="2" t="s">
        <v>46</v>
      </c>
      <c r="D15" s="2" t="s">
        <v>47</v>
      </c>
      <c r="E15" s="2" t="s">
        <v>51</v>
      </c>
      <c r="F15" s="11"/>
      <c r="G15" s="11"/>
      <c r="H15" s="11"/>
      <c r="I15" s="1" t="s">
        <v>49</v>
      </c>
      <c r="J15" s="11"/>
    </row>
    <row r="16" spans="1:10" ht="15.05" customHeight="1" x14ac:dyDescent="0.3">
      <c r="A16" s="7">
        <v>0.60416666666666696</v>
      </c>
      <c r="B16" s="2">
        <v>14</v>
      </c>
      <c r="C16" s="2" t="s">
        <v>57</v>
      </c>
      <c r="D16" s="2" t="s">
        <v>47</v>
      </c>
      <c r="E16" s="2" t="s">
        <v>53</v>
      </c>
      <c r="F16" s="11"/>
      <c r="G16" s="11"/>
      <c r="H16" s="11"/>
      <c r="I16" s="1" t="s">
        <v>49</v>
      </c>
      <c r="J16" s="11"/>
    </row>
    <row r="17" spans="1:10" ht="15.05" customHeight="1" x14ac:dyDescent="0.3">
      <c r="A17" s="7">
        <v>0.61805555555555602</v>
      </c>
      <c r="B17" s="2">
        <v>15</v>
      </c>
      <c r="C17" s="2" t="s">
        <v>46</v>
      </c>
      <c r="D17" s="2" t="s">
        <v>47</v>
      </c>
      <c r="E17" s="2" t="s">
        <v>50</v>
      </c>
      <c r="F17" s="11"/>
      <c r="G17" s="17"/>
      <c r="I17" s="1" t="s">
        <v>49</v>
      </c>
      <c r="J17" s="11"/>
    </row>
    <row r="18" spans="1:10" ht="15.05" customHeight="1" x14ac:dyDescent="0.3">
      <c r="A18" s="7">
        <v>0.63194444444444398</v>
      </c>
      <c r="B18" s="2">
        <v>16</v>
      </c>
      <c r="C18" s="2" t="s">
        <v>48</v>
      </c>
      <c r="D18" s="11"/>
      <c r="E18" s="2" t="s">
        <v>55</v>
      </c>
      <c r="F18" s="11"/>
      <c r="G18" s="11"/>
      <c r="H18" s="11"/>
      <c r="I18" s="1" t="s">
        <v>49</v>
      </c>
      <c r="J18" s="11"/>
    </row>
    <row r="19" spans="1:10" ht="15.05" customHeight="1" x14ac:dyDescent="0.3"/>
    <row r="20" spans="1:10" ht="15.05" customHeight="1" x14ac:dyDescent="0.3"/>
    <row r="21" spans="1:10" ht="15.05" customHeight="1" x14ac:dyDescent="0.3">
      <c r="A21" s="1" t="s">
        <v>59</v>
      </c>
      <c r="B21" s="1" t="s">
        <v>1</v>
      </c>
      <c r="C21" s="18" t="s">
        <v>60</v>
      </c>
      <c r="D21" s="11"/>
      <c r="E21" s="19" t="s">
        <v>61</v>
      </c>
      <c r="F21" s="1" t="s">
        <v>22</v>
      </c>
      <c r="G21" s="1" t="s">
        <v>62</v>
      </c>
      <c r="H21" s="280" t="s">
        <v>63</v>
      </c>
      <c r="I21" s="280"/>
      <c r="J21" s="280"/>
    </row>
    <row r="22" spans="1:10" ht="15.05" customHeight="1" x14ac:dyDescent="0.3">
      <c r="A22" s="7">
        <v>0.42361111111111099</v>
      </c>
      <c r="B22" s="2">
        <v>1</v>
      </c>
      <c r="C22" s="2" t="s">
        <v>64</v>
      </c>
      <c r="D22" s="12" t="s">
        <v>47</v>
      </c>
      <c r="E22" s="2" t="s">
        <v>65</v>
      </c>
      <c r="F22" s="11"/>
      <c r="G22" s="11"/>
      <c r="H22" s="11"/>
      <c r="I22" s="1" t="s">
        <v>49</v>
      </c>
      <c r="J22" s="11"/>
    </row>
    <row r="23" spans="1:10" ht="15.05" customHeight="1" x14ac:dyDescent="0.3">
      <c r="A23" s="7">
        <v>0.4375</v>
      </c>
      <c r="B23" s="2">
        <v>2</v>
      </c>
      <c r="C23" s="2" t="s">
        <v>66</v>
      </c>
      <c r="D23" s="12" t="s">
        <v>47</v>
      </c>
      <c r="E23" s="2" t="s">
        <v>67</v>
      </c>
      <c r="F23" s="11"/>
      <c r="G23" s="11" t="s">
        <v>68</v>
      </c>
      <c r="H23" s="11"/>
      <c r="I23" s="1" t="s">
        <v>49</v>
      </c>
      <c r="J23" s="11"/>
    </row>
    <row r="24" spans="1:10" ht="15.05" customHeight="1" x14ac:dyDescent="0.3">
      <c r="A24" s="7">
        <v>0.45138888888888901</v>
      </c>
      <c r="B24" s="2">
        <v>3</v>
      </c>
      <c r="C24" s="2" t="s">
        <v>69</v>
      </c>
      <c r="D24" s="12" t="s">
        <v>47</v>
      </c>
      <c r="E24" s="2" t="s">
        <v>70</v>
      </c>
      <c r="F24" s="11"/>
      <c r="G24" s="11"/>
      <c r="H24" s="11"/>
      <c r="I24" s="1" t="s">
        <v>49</v>
      </c>
      <c r="J24" s="11"/>
    </row>
    <row r="25" spans="1:10" ht="15.05" customHeight="1" x14ac:dyDescent="0.3">
      <c r="A25" s="7">
        <v>0.46527777777777801</v>
      </c>
      <c r="B25" s="2">
        <v>4</v>
      </c>
      <c r="C25" s="2" t="s">
        <v>71</v>
      </c>
      <c r="D25" s="12" t="s">
        <v>47</v>
      </c>
      <c r="E25" s="2" t="s">
        <v>64</v>
      </c>
      <c r="F25" s="11"/>
      <c r="G25" s="11" t="s">
        <v>72</v>
      </c>
      <c r="H25" s="11"/>
      <c r="I25" s="1" t="s">
        <v>49</v>
      </c>
      <c r="J25" s="11"/>
    </row>
    <row r="26" spans="1:10" ht="15.05" customHeight="1" x14ac:dyDescent="0.3">
      <c r="A26" s="7">
        <v>0.47916666666666702</v>
      </c>
      <c r="B26" s="2">
        <v>5</v>
      </c>
      <c r="C26" s="2" t="s">
        <v>73</v>
      </c>
      <c r="D26" s="12" t="s">
        <v>47</v>
      </c>
      <c r="E26" s="2" t="s">
        <v>74</v>
      </c>
      <c r="F26" s="11"/>
      <c r="G26" s="11"/>
      <c r="H26" s="11"/>
      <c r="I26" s="1" t="s">
        <v>49</v>
      </c>
      <c r="J26" s="11"/>
    </row>
    <row r="27" spans="1:10" ht="15.05" customHeight="1" x14ac:dyDescent="0.3">
      <c r="A27" s="7">
        <v>0.49305555555555602</v>
      </c>
      <c r="B27" s="2">
        <v>6</v>
      </c>
      <c r="C27" s="2" t="s">
        <v>67</v>
      </c>
      <c r="D27" s="12" t="s">
        <v>47</v>
      </c>
      <c r="E27" s="2" t="s">
        <v>75</v>
      </c>
      <c r="F27" s="11"/>
      <c r="G27" s="11"/>
      <c r="H27" s="11"/>
      <c r="I27" s="1" t="s">
        <v>49</v>
      </c>
      <c r="J27" s="11"/>
    </row>
    <row r="28" spans="1:10" ht="15.05" customHeight="1" x14ac:dyDescent="0.3">
      <c r="A28" s="7">
        <v>0.50694444444444398</v>
      </c>
      <c r="B28" s="2">
        <v>7</v>
      </c>
      <c r="C28" s="2" t="s">
        <v>74</v>
      </c>
      <c r="D28" s="12" t="s">
        <v>47</v>
      </c>
      <c r="E28" s="2" t="s">
        <v>69</v>
      </c>
      <c r="F28" s="11"/>
      <c r="G28" s="11"/>
      <c r="H28" s="11"/>
      <c r="I28" s="1" t="s">
        <v>49</v>
      </c>
      <c r="J28" s="11"/>
    </row>
    <row r="29" spans="1:10" ht="15.05" customHeight="1" x14ac:dyDescent="0.3">
      <c r="A29" s="7">
        <v>0.52083333333333304</v>
      </c>
      <c r="B29" s="2">
        <v>8</v>
      </c>
      <c r="C29" s="2" t="s">
        <v>71</v>
      </c>
      <c r="D29" s="12" t="s">
        <v>47</v>
      </c>
      <c r="E29" s="2" t="s">
        <v>66</v>
      </c>
      <c r="F29" s="11"/>
      <c r="G29" s="11"/>
      <c r="H29" s="11"/>
      <c r="I29" s="1" t="s">
        <v>49</v>
      </c>
      <c r="J29" s="11"/>
    </row>
    <row r="30" spans="1:10" ht="15.05" customHeight="1" x14ac:dyDescent="0.3">
      <c r="A30" s="7">
        <v>0.53472222222222199</v>
      </c>
      <c r="B30" s="2">
        <v>9</v>
      </c>
      <c r="C30" s="2" t="s">
        <v>70</v>
      </c>
      <c r="D30" s="12" t="s">
        <v>47</v>
      </c>
      <c r="E30" s="2" t="s">
        <v>73</v>
      </c>
      <c r="F30" s="11"/>
      <c r="G30" s="11"/>
      <c r="H30" s="11"/>
      <c r="I30" s="1" t="s">
        <v>49</v>
      </c>
      <c r="J30" s="11"/>
    </row>
    <row r="31" spans="1:10" ht="15.05" customHeight="1" x14ac:dyDescent="0.3">
      <c r="A31" s="13">
        <v>0.54861111111111105</v>
      </c>
      <c r="B31" s="2">
        <v>10</v>
      </c>
      <c r="C31" s="2" t="s">
        <v>66</v>
      </c>
      <c r="D31" s="12" t="s">
        <v>47</v>
      </c>
      <c r="E31" s="2" t="s">
        <v>65</v>
      </c>
      <c r="F31" s="11"/>
      <c r="G31" s="11"/>
      <c r="H31" s="11"/>
      <c r="I31" s="1" t="s">
        <v>49</v>
      </c>
      <c r="J31" s="11"/>
    </row>
    <row r="32" spans="1:10" ht="15.05" customHeight="1" x14ac:dyDescent="0.3">
      <c r="A32" s="16">
        <v>0.5625</v>
      </c>
      <c r="B32" s="2">
        <v>11</v>
      </c>
      <c r="C32" s="2" t="s">
        <v>67</v>
      </c>
      <c r="D32" s="2" t="s">
        <v>47</v>
      </c>
      <c r="E32" s="2" t="s">
        <v>71</v>
      </c>
      <c r="F32" s="11"/>
      <c r="G32" s="15"/>
      <c r="H32" s="11"/>
      <c r="I32" s="1" t="s">
        <v>49</v>
      </c>
      <c r="J32" s="11"/>
    </row>
    <row r="33" spans="1:10" ht="15.05" customHeight="1" x14ac:dyDescent="0.3">
      <c r="A33" s="7">
        <v>0.57638888888888895</v>
      </c>
      <c r="B33" s="2">
        <v>12</v>
      </c>
      <c r="C33" s="2" t="s">
        <v>70</v>
      </c>
      <c r="D33" s="2" t="s">
        <v>47</v>
      </c>
      <c r="E33" s="2" t="s">
        <v>74</v>
      </c>
      <c r="F33" s="11"/>
      <c r="G33" s="11"/>
      <c r="H33" s="11"/>
      <c r="I33" s="1" t="s">
        <v>49</v>
      </c>
      <c r="J33" s="11"/>
    </row>
    <row r="34" spans="1:10" ht="15.05" customHeight="1" x14ac:dyDescent="0.3">
      <c r="A34" s="7">
        <v>0.59027777777777801</v>
      </c>
      <c r="B34" s="2">
        <v>13</v>
      </c>
      <c r="C34" s="2" t="s">
        <v>64</v>
      </c>
      <c r="D34" s="2" t="s">
        <v>47</v>
      </c>
      <c r="E34" s="2" t="s">
        <v>67</v>
      </c>
      <c r="F34" s="11"/>
      <c r="G34" s="11"/>
      <c r="H34" s="11"/>
      <c r="I34" s="1" t="s">
        <v>49</v>
      </c>
      <c r="J34" s="11"/>
    </row>
    <row r="35" spans="1:10" ht="15.05" customHeight="1" x14ac:dyDescent="0.3">
      <c r="A35" s="7">
        <v>0.60416666666666696</v>
      </c>
      <c r="B35" s="2">
        <v>14</v>
      </c>
      <c r="C35" s="2" t="s">
        <v>73</v>
      </c>
      <c r="D35" s="2" t="s">
        <v>47</v>
      </c>
      <c r="E35" s="2" t="s">
        <v>69</v>
      </c>
      <c r="F35" s="11"/>
      <c r="G35" s="17"/>
      <c r="I35" s="1" t="s">
        <v>49</v>
      </c>
      <c r="J35" s="11"/>
    </row>
    <row r="36" spans="1:10" ht="15.05" customHeight="1" x14ac:dyDescent="0.3">
      <c r="A36" s="7">
        <v>0.61805555555555602</v>
      </c>
      <c r="B36" s="2">
        <v>15</v>
      </c>
      <c r="C36" s="2" t="s">
        <v>64</v>
      </c>
      <c r="D36" s="11"/>
      <c r="E36" s="2" t="s">
        <v>66</v>
      </c>
      <c r="F36" s="11"/>
      <c r="G36" s="11"/>
      <c r="H36" s="11"/>
      <c r="I36" s="1" t="s">
        <v>49</v>
      </c>
      <c r="J36" s="11"/>
    </row>
    <row r="37" spans="1:10" ht="15.05" customHeight="1" x14ac:dyDescent="0.3">
      <c r="A37" s="7">
        <v>0.63194444444444398</v>
      </c>
      <c r="B37" s="2">
        <v>16</v>
      </c>
      <c r="C37" s="2" t="s">
        <v>65</v>
      </c>
      <c r="D37" s="11"/>
      <c r="E37" s="2" t="s">
        <v>71</v>
      </c>
      <c r="F37" s="11"/>
      <c r="G37" s="11"/>
      <c r="H37" s="11"/>
      <c r="I37" s="1" t="s">
        <v>49</v>
      </c>
      <c r="J37" s="11"/>
    </row>
  </sheetData>
  <mergeCells count="1">
    <mergeCell ref="H21:J21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181" zoomScaleNormal="181" workbookViewId="0"/>
  </sheetViews>
  <sheetFormatPr baseColWidth="10" defaultColWidth="8.33203125" defaultRowHeight="15.05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3"/>
  <sheetViews>
    <sheetView zoomScale="181" zoomScaleNormal="181" workbookViewId="0"/>
  </sheetViews>
  <sheetFormatPr baseColWidth="10" defaultColWidth="10.33203125" defaultRowHeight="15.05" x14ac:dyDescent="0.3"/>
  <cols>
    <col min="1" max="1" width="5.6640625" customWidth="1"/>
    <col min="2" max="2" width="24.33203125" customWidth="1"/>
    <col min="3" max="3" width="11.88671875" customWidth="1"/>
    <col min="4" max="4" width="5.6640625" customWidth="1"/>
    <col min="5" max="5" width="21.109375" customWidth="1"/>
  </cols>
  <sheetData>
    <row r="2" spans="1:5" x14ac:dyDescent="0.3">
      <c r="A2" s="281" t="s">
        <v>76</v>
      </c>
      <c r="B2" s="281"/>
      <c r="D2" s="282" t="s">
        <v>77</v>
      </c>
      <c r="E2" s="282"/>
    </row>
    <row r="4" spans="1:5" ht="18.2" x14ac:dyDescent="0.35">
      <c r="A4" s="20" t="s">
        <v>3</v>
      </c>
      <c r="B4" t="s">
        <v>78</v>
      </c>
      <c r="D4" s="20" t="s">
        <v>3</v>
      </c>
      <c r="E4" t="s">
        <v>79</v>
      </c>
    </row>
    <row r="5" spans="1:5" ht="18.2" x14ac:dyDescent="0.35">
      <c r="A5" s="20" t="s">
        <v>7</v>
      </c>
      <c r="B5" t="s">
        <v>80</v>
      </c>
      <c r="D5" s="20" t="s">
        <v>7</v>
      </c>
      <c r="E5" t="s">
        <v>81</v>
      </c>
    </row>
    <row r="6" spans="1:5" ht="18.2" x14ac:dyDescent="0.35">
      <c r="A6" s="20" t="s">
        <v>10</v>
      </c>
      <c r="B6" t="s">
        <v>82</v>
      </c>
      <c r="D6" s="20" t="s">
        <v>10</v>
      </c>
      <c r="E6" t="s">
        <v>83</v>
      </c>
    </row>
    <row r="7" spans="1:5" ht="18.2" x14ac:dyDescent="0.35">
      <c r="A7" s="20" t="s">
        <v>12</v>
      </c>
      <c r="B7" s="283" t="s">
        <v>84</v>
      </c>
      <c r="C7" s="283"/>
      <c r="D7" s="20" t="s">
        <v>12</v>
      </c>
      <c r="E7" t="s">
        <v>85</v>
      </c>
    </row>
    <row r="8" spans="1:5" ht="18.2" x14ac:dyDescent="0.35">
      <c r="A8" s="20" t="s">
        <v>13</v>
      </c>
      <c r="B8" s="283" t="s">
        <v>86</v>
      </c>
      <c r="C8" s="283"/>
      <c r="D8" s="20" t="s">
        <v>13</v>
      </c>
      <c r="E8" t="s">
        <v>87</v>
      </c>
    </row>
    <row r="9" spans="1:5" ht="18.2" x14ac:dyDescent="0.35">
      <c r="A9" s="20" t="s">
        <v>14</v>
      </c>
      <c r="B9" t="s">
        <v>88</v>
      </c>
      <c r="D9" s="20" t="s">
        <v>14</v>
      </c>
      <c r="E9" t="s">
        <v>89</v>
      </c>
    </row>
    <row r="10" spans="1:5" ht="18.2" x14ac:dyDescent="0.35">
      <c r="A10" s="20" t="s">
        <v>15</v>
      </c>
      <c r="B10" s="283" t="s">
        <v>90</v>
      </c>
      <c r="C10" s="283"/>
      <c r="D10" s="20" t="s">
        <v>15</v>
      </c>
      <c r="E10" t="s">
        <v>91</v>
      </c>
    </row>
    <row r="11" spans="1:5" ht="18.2" x14ac:dyDescent="0.35">
      <c r="A11" s="20" t="s">
        <v>16</v>
      </c>
      <c r="B11" t="s">
        <v>92</v>
      </c>
      <c r="D11" s="20" t="s">
        <v>16</v>
      </c>
      <c r="E11" t="s">
        <v>93</v>
      </c>
    </row>
    <row r="12" spans="1:5" ht="18.2" x14ac:dyDescent="0.35">
      <c r="A12" s="20" t="s">
        <v>94</v>
      </c>
      <c r="D12" s="20" t="s">
        <v>94</v>
      </c>
      <c r="E12" t="s">
        <v>95</v>
      </c>
    </row>
    <row r="13" spans="1:5" ht="18.2" x14ac:dyDescent="0.35">
      <c r="A13" s="20" t="s">
        <v>96</v>
      </c>
      <c r="D13" s="20" t="s">
        <v>96</v>
      </c>
      <c r="E13" t="s">
        <v>97</v>
      </c>
    </row>
    <row r="17" spans="1:4" x14ac:dyDescent="0.3">
      <c r="A17">
        <v>4</v>
      </c>
      <c r="D17">
        <v>4</v>
      </c>
    </row>
    <row r="18" spans="1:4" x14ac:dyDescent="0.3">
      <c r="A18">
        <v>4</v>
      </c>
      <c r="D18">
        <v>4</v>
      </c>
    </row>
    <row r="19" spans="1:4" x14ac:dyDescent="0.3">
      <c r="A19">
        <v>3</v>
      </c>
      <c r="D19">
        <v>4</v>
      </c>
    </row>
    <row r="20" spans="1:4" x14ac:dyDescent="0.3">
      <c r="A20">
        <v>3</v>
      </c>
      <c r="D20">
        <v>3</v>
      </c>
    </row>
    <row r="21" spans="1:4" x14ac:dyDescent="0.3">
      <c r="D21">
        <v>3</v>
      </c>
    </row>
    <row r="23" spans="1:4" x14ac:dyDescent="0.3">
      <c r="A23">
        <v>14</v>
      </c>
      <c r="D23">
        <v>18</v>
      </c>
    </row>
  </sheetData>
  <mergeCells count="5">
    <mergeCell ref="A2:B2"/>
    <mergeCell ref="D2:E2"/>
    <mergeCell ref="B7:C7"/>
    <mergeCell ref="B8:C8"/>
    <mergeCell ref="B10:C10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09808F-9C83-4A72-95E1-E5D2E9407C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Spielplan Kat. A</vt:lpstr>
      <vt:lpstr>Rangliste Kat.A</vt:lpstr>
      <vt:lpstr>Rangliste Kat.B Gruppe B </vt:lpstr>
      <vt:lpstr>Spielplan Kat. B Gr. A</vt:lpstr>
      <vt:lpstr>Tabelle11</vt:lpstr>
      <vt:lpstr>Tabelle10</vt:lpstr>
      <vt:lpstr>Tabelle1</vt:lpstr>
      <vt:lpstr>Tabelle4</vt:lpstr>
      <vt:lpstr>Tabelle2</vt:lpstr>
      <vt:lpstr>Spielplan Kat.B (Gr.B)</vt:lpstr>
      <vt:lpstr>Tabelle9</vt:lpstr>
      <vt:lpstr>Ergebnisse Kat.A +B</vt:lpstr>
      <vt:lpstr>xxx Ergebnisse Kat.B</vt:lpstr>
      <vt:lpstr>xxx Ergebnisse Kat.A</vt:lpstr>
      <vt:lpstr>Tabelle7</vt:lpstr>
      <vt:lpstr>Tabelle8</vt:lpstr>
      <vt:lpstr>Tabelle5</vt:lpstr>
      <vt:lpstr>Tabelle6</vt:lpstr>
      <vt:lpstr>Schlussrunde Spielplan</vt:lpstr>
      <vt:lpstr>Tabelle3</vt:lpstr>
      <vt:lpstr>Hallenmeisterschaft Senioren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Nyffenegger</dc:creator>
  <dc:description/>
  <cp:lastModifiedBy>Jan Nyffenegger</cp:lastModifiedBy>
  <cp:revision>0</cp:revision>
  <cp:lastPrinted>2024-10-16T21:58:36Z</cp:lastPrinted>
  <dcterms:created xsi:type="dcterms:W3CDTF">2024-08-19T20:42:04Z</dcterms:created>
  <dcterms:modified xsi:type="dcterms:W3CDTF">2024-11-02T17:00:31Z</dcterms:modified>
  <dc:language>de-DE</dc:language>
</cp:coreProperties>
</file>